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 (2)" sheetId="4" r:id="rId2"/>
    <sheet name="Sheet2" sheetId="2" r:id="rId3"/>
  </sheets>
  <calcPr calcId="144525"/>
</workbook>
</file>

<file path=xl/calcChain.xml><?xml version="1.0" encoding="utf-8"?>
<calcChain xmlns="http://schemas.openxmlformats.org/spreadsheetml/2006/main">
  <c r="J29" i="2" l="1"/>
  <c r="K29" i="2"/>
  <c r="L29" i="2"/>
  <c r="M29" i="2"/>
  <c r="I29" i="2"/>
  <c r="D29" i="2"/>
  <c r="E29" i="2"/>
  <c r="F29" i="2"/>
  <c r="G29" i="2"/>
  <c r="C29" i="2"/>
  <c r="J28" i="2"/>
  <c r="K28" i="2"/>
  <c r="L28" i="2"/>
  <c r="M28" i="2"/>
  <c r="I28" i="2"/>
  <c r="D28" i="2"/>
  <c r="E28" i="2"/>
  <c r="F28" i="2"/>
  <c r="G28" i="2"/>
  <c r="C28" i="2"/>
  <c r="J27" i="2"/>
  <c r="K27" i="2"/>
  <c r="L27" i="2"/>
  <c r="M27" i="2"/>
  <c r="I27" i="2"/>
  <c r="D27" i="2"/>
  <c r="E27" i="2"/>
  <c r="F27" i="2"/>
  <c r="G27" i="2"/>
  <c r="C27" i="2"/>
  <c r="J26" i="2"/>
  <c r="K26" i="2"/>
  <c r="L26" i="2"/>
  <c r="M26" i="2"/>
  <c r="I26" i="2"/>
  <c r="D26" i="2"/>
  <c r="E26" i="2"/>
  <c r="F26" i="2"/>
  <c r="G26" i="2"/>
  <c r="C26" i="2"/>
  <c r="J24" i="2"/>
  <c r="K24" i="2"/>
  <c r="L24" i="2"/>
  <c r="M24" i="2"/>
  <c r="I24" i="2"/>
  <c r="D24" i="2"/>
  <c r="E24" i="2"/>
  <c r="F24" i="2"/>
  <c r="G24" i="2"/>
  <c r="C24" i="2"/>
  <c r="I28" i="4"/>
  <c r="J28" i="4"/>
  <c r="K28" i="4"/>
  <c r="L28" i="4"/>
  <c r="H28" i="4"/>
  <c r="I27" i="4"/>
  <c r="J27" i="4"/>
  <c r="K27" i="4"/>
  <c r="L27" i="4"/>
  <c r="H27" i="4"/>
  <c r="D26" i="4"/>
  <c r="E26" i="4"/>
  <c r="F26" i="4"/>
  <c r="G26" i="4"/>
  <c r="C26" i="4"/>
  <c r="I26" i="4"/>
  <c r="J26" i="4"/>
  <c r="K26" i="4"/>
  <c r="L26" i="4"/>
  <c r="H26" i="4"/>
  <c r="I25" i="4"/>
  <c r="J25" i="4"/>
  <c r="K25" i="4"/>
  <c r="L25" i="4"/>
  <c r="H25" i="4"/>
  <c r="I23" i="4"/>
  <c r="J23" i="4"/>
  <c r="K23" i="4"/>
  <c r="L23" i="4"/>
  <c r="H23" i="4"/>
  <c r="D23" i="4"/>
  <c r="E23" i="4"/>
  <c r="F23" i="4"/>
  <c r="G23" i="4"/>
  <c r="C23" i="4"/>
  <c r="K14" i="4"/>
  <c r="I13" i="4"/>
  <c r="J13" i="4"/>
  <c r="K13" i="4"/>
  <c r="L13" i="4"/>
  <c r="I14" i="4"/>
  <c r="J14" i="4"/>
  <c r="L14" i="4"/>
  <c r="I15" i="4"/>
  <c r="J15" i="4"/>
  <c r="K15" i="4"/>
  <c r="L15" i="4"/>
  <c r="I16" i="4"/>
  <c r="J16" i="4"/>
  <c r="K16" i="4"/>
  <c r="L16" i="4"/>
  <c r="I17" i="4"/>
  <c r="J17" i="4"/>
  <c r="K17" i="4"/>
  <c r="L17" i="4"/>
  <c r="I18" i="4"/>
  <c r="J18" i="4"/>
  <c r="K18" i="4"/>
  <c r="L18" i="4"/>
  <c r="I19" i="4"/>
  <c r="J19" i="4"/>
  <c r="K19" i="4"/>
  <c r="L19" i="4"/>
  <c r="H14" i="4"/>
  <c r="H15" i="4"/>
  <c r="H16" i="4"/>
  <c r="H17" i="4"/>
  <c r="H18" i="4"/>
  <c r="H19" i="4"/>
  <c r="H13" i="4"/>
  <c r="I14" i="2"/>
  <c r="J14" i="2"/>
  <c r="K14" i="2"/>
  <c r="L14" i="2"/>
  <c r="I15" i="2"/>
  <c r="J15" i="2"/>
  <c r="K15" i="2"/>
  <c r="L15" i="2"/>
  <c r="I16" i="2"/>
  <c r="J16" i="2"/>
  <c r="K16" i="2"/>
  <c r="L16" i="2"/>
  <c r="I17" i="2"/>
  <c r="J17" i="2"/>
  <c r="K17" i="2"/>
  <c r="L17" i="2"/>
  <c r="I18" i="2"/>
  <c r="J18" i="2"/>
  <c r="K18" i="2"/>
  <c r="L18" i="2"/>
  <c r="I19" i="2"/>
  <c r="J19" i="2"/>
  <c r="K19" i="2"/>
  <c r="L19" i="2"/>
  <c r="I20" i="2"/>
  <c r="J20" i="2"/>
  <c r="K20" i="2"/>
  <c r="L20" i="2"/>
  <c r="H15" i="2"/>
  <c r="H16" i="2"/>
  <c r="H17" i="2"/>
  <c r="H18" i="2"/>
  <c r="H19" i="2"/>
  <c r="H20" i="2"/>
  <c r="H14" i="2"/>
  <c r="E27" i="4"/>
  <c r="F27" i="4"/>
  <c r="G27" i="4"/>
  <c r="C27" i="4"/>
  <c r="D27" i="4"/>
  <c r="D25" i="4"/>
  <c r="E25" i="4"/>
  <c r="F25" i="4"/>
  <c r="G25" i="4"/>
  <c r="C25" i="4"/>
  <c r="C14" i="2" l="1"/>
  <c r="D14" i="2"/>
  <c r="E14" i="2"/>
  <c r="F14" i="2"/>
  <c r="C15" i="2"/>
  <c r="D15" i="2"/>
  <c r="E15" i="2"/>
  <c r="F15" i="2"/>
  <c r="C16" i="2"/>
  <c r="D16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9" i="2"/>
  <c r="C20" i="2"/>
  <c r="D20" i="2"/>
  <c r="E20" i="2"/>
  <c r="F20" i="2"/>
  <c r="B15" i="2"/>
  <c r="B16" i="2"/>
  <c r="B17" i="2"/>
  <c r="B18" i="2"/>
  <c r="B19" i="2"/>
  <c r="B20" i="2"/>
  <c r="B14" i="2"/>
  <c r="C13" i="4"/>
  <c r="D13" i="4"/>
  <c r="E13" i="4"/>
  <c r="F13" i="4"/>
  <c r="C14" i="4"/>
  <c r="D14" i="4"/>
  <c r="E14" i="4"/>
  <c r="F14" i="4"/>
  <c r="C15" i="4"/>
  <c r="D15" i="4"/>
  <c r="E15" i="4"/>
  <c r="F15" i="4"/>
  <c r="C16" i="4"/>
  <c r="D16" i="4"/>
  <c r="E16" i="4"/>
  <c r="F16" i="4"/>
  <c r="C17" i="4"/>
  <c r="D17" i="4"/>
  <c r="E17" i="4"/>
  <c r="F17" i="4"/>
  <c r="C18" i="4"/>
  <c r="D18" i="4"/>
  <c r="E18" i="4"/>
  <c r="F18" i="4"/>
  <c r="C19" i="4"/>
  <c r="D19" i="4"/>
  <c r="E19" i="4"/>
  <c r="F19" i="4"/>
  <c r="B14" i="4"/>
  <c r="B15" i="4"/>
  <c r="B16" i="4"/>
  <c r="B17" i="4"/>
  <c r="B18" i="4"/>
  <c r="B19" i="4"/>
  <c r="B13" i="4"/>
  <c r="C28" i="4" l="1"/>
  <c r="D28" i="4"/>
  <c r="G28" i="4"/>
  <c r="F28" i="4"/>
  <c r="E28" i="4"/>
</calcChain>
</file>

<file path=xl/sharedStrings.xml><?xml version="1.0" encoding="utf-8"?>
<sst xmlns="http://schemas.openxmlformats.org/spreadsheetml/2006/main" count="488" uniqueCount="247">
  <si>
    <t>Kode Saham</t>
  </si>
  <si>
    <t>Sebelum</t>
  </si>
  <si>
    <t>Sesudah</t>
  </si>
  <si>
    <t>X1 (Split up)</t>
  </si>
  <si>
    <t>X2 (Split Down)</t>
  </si>
  <si>
    <t>X3 (Right Issue)</t>
  </si>
  <si>
    <t>ABBA</t>
  </si>
  <si>
    <t>FILM</t>
  </si>
  <si>
    <t>MARI</t>
  </si>
  <si>
    <t>MSIN</t>
  </si>
  <si>
    <t>VIVA</t>
  </si>
  <si>
    <t>DIGI</t>
  </si>
  <si>
    <t>NETV</t>
  </si>
  <si>
    <t>SCMA</t>
  </si>
  <si>
    <t>Y.X1</t>
  </si>
  <si>
    <t>Y.X2</t>
  </si>
  <si>
    <t>Y.X3</t>
  </si>
  <si>
    <t>387.00</t>
  </si>
  <si>
    <t>385.00</t>
  </si>
  <si>
    <t>389.00</t>
  </si>
  <si>
    <t>400.00</t>
  </si>
  <si>
    <t>398.00</t>
  </si>
  <si>
    <t>396.00</t>
  </si>
  <si>
    <t>390.00</t>
  </si>
  <si>
    <t>388.00</t>
  </si>
  <si>
    <t>384.00</t>
  </si>
  <si>
    <t>3,100.00</t>
  </si>
  <si>
    <t>3,120.00</t>
  </si>
  <si>
    <t>3,140.00</t>
  </si>
  <si>
    <t>3,110.00</t>
  </si>
  <si>
    <t>3,170.00</t>
  </si>
  <si>
    <t>3,210.00</t>
  </si>
  <si>
    <t>3,180.00</t>
  </si>
  <si>
    <t>3,150.00</t>
  </si>
  <si>
    <t>3.100.00</t>
  </si>
  <si>
    <t>3,130.00</t>
  </si>
  <si>
    <t>1,355.00</t>
  </si>
  <si>
    <t>1,335.00</t>
  </si>
  <si>
    <t>1,400.00</t>
  </si>
  <si>
    <t>1,470.00</t>
  </si>
  <si>
    <t>1,500.00</t>
  </si>
  <si>
    <t>1,465.00</t>
  </si>
  <si>
    <t>1,475.00</t>
  </si>
  <si>
    <t>1,350.00</t>
  </si>
  <si>
    <t>39.60</t>
  </si>
  <si>
    <t>29.60</t>
  </si>
  <si>
    <t>30.00</t>
  </si>
  <si>
    <t>32.60</t>
  </si>
  <si>
    <t>35.60</t>
  </si>
  <si>
    <t>37.80</t>
  </si>
  <si>
    <t>35.80</t>
  </si>
  <si>
    <t>34.80</t>
  </si>
  <si>
    <t>34.40</t>
  </si>
  <si>
    <t>36.60</t>
  </si>
  <si>
    <t>386.00</t>
  </si>
  <si>
    <t>428.00</t>
  </si>
  <si>
    <t>426.00</t>
  </si>
  <si>
    <t>440.00</t>
  </si>
  <si>
    <t>432.00</t>
  </si>
  <si>
    <t>444.00</t>
  </si>
  <si>
    <t>438.00</t>
  </si>
  <si>
    <t>420.00</t>
  </si>
  <si>
    <t>424.00</t>
  </si>
  <si>
    <t>418.00</t>
  </si>
  <si>
    <t>410.00</t>
  </si>
  <si>
    <t>406.00</t>
  </si>
  <si>
    <t>IPTV</t>
  </si>
  <si>
    <t>saham</t>
  </si>
  <si>
    <t xml:space="preserve">MSIN </t>
  </si>
  <si>
    <t>312.00</t>
  </si>
  <si>
    <t>308.00</t>
  </si>
  <si>
    <t>306.00</t>
  </si>
  <si>
    <t>328.00</t>
  </si>
  <si>
    <t>288.00</t>
  </si>
  <si>
    <t>282.00</t>
  </si>
  <si>
    <t>304.00</t>
  </si>
  <si>
    <t>318.00</t>
  </si>
  <si>
    <t>292.00</t>
  </si>
  <si>
    <t>298.00</t>
  </si>
  <si>
    <t>302.00</t>
  </si>
  <si>
    <t>296.00</t>
  </si>
  <si>
    <t>294.00</t>
  </si>
  <si>
    <t>64.00</t>
  </si>
  <si>
    <t>65.00</t>
  </si>
  <si>
    <t>66.00</t>
  </si>
  <si>
    <t>67.00</t>
  </si>
  <si>
    <t>63.00</t>
  </si>
  <si>
    <t>61.00</t>
  </si>
  <si>
    <t>60.00</t>
  </si>
  <si>
    <t>330.00</t>
  </si>
  <si>
    <t>320.00</t>
  </si>
  <si>
    <t>332.00</t>
  </si>
  <si>
    <t>242.00</t>
  </si>
  <si>
    <t>344.00</t>
  </si>
  <si>
    <t>370.00</t>
  </si>
  <si>
    <t>414.00</t>
  </si>
  <si>
    <t>448.00</t>
  </si>
  <si>
    <t>470.00</t>
  </si>
  <si>
    <t>460.00</t>
  </si>
  <si>
    <t>464.00</t>
  </si>
  <si>
    <t>938.00</t>
  </si>
  <si>
    <t>886.00</t>
  </si>
  <si>
    <t>906.00</t>
  </si>
  <si>
    <t>940.00</t>
  </si>
  <si>
    <t>944.00</t>
  </si>
  <si>
    <t>948.00</t>
  </si>
  <si>
    <t>950.00</t>
  </si>
  <si>
    <t>868.00</t>
  </si>
  <si>
    <t>876.00</t>
  </si>
  <si>
    <t>862.00</t>
  </si>
  <si>
    <t>878.00</t>
  </si>
  <si>
    <t>854.00</t>
  </si>
  <si>
    <t>882.00</t>
  </si>
  <si>
    <t>892.00</t>
  </si>
  <si>
    <t>142.00</t>
  </si>
  <si>
    <t>136.00</t>
  </si>
  <si>
    <t>135.00</t>
  </si>
  <si>
    <t>131.00</t>
  </si>
  <si>
    <t>128.00</t>
  </si>
  <si>
    <t>129.00</t>
  </si>
  <si>
    <t>125.00</t>
  </si>
  <si>
    <t>124.00</t>
  </si>
  <si>
    <t>122.00</t>
  </si>
  <si>
    <t>119.00</t>
  </si>
  <si>
    <t>121.00</t>
  </si>
  <si>
    <t>120.00</t>
  </si>
  <si>
    <t>Nama saham</t>
  </si>
  <si>
    <t>Beta</t>
  </si>
  <si>
    <t>Risk free</t>
  </si>
  <si>
    <t>Return pasar</t>
  </si>
  <si>
    <t>CAPM SLM Return</t>
  </si>
  <si>
    <t>Actual return</t>
  </si>
  <si>
    <t>Abnormal return</t>
  </si>
  <si>
    <t>3,50%</t>
  </si>
  <si>
    <t>IHSG ABBA</t>
  </si>
  <si>
    <t>IHSG IPTV</t>
  </si>
  <si>
    <t xml:space="preserve">IHSG MARI </t>
  </si>
  <si>
    <t xml:space="preserve">IHSG MSIN </t>
  </si>
  <si>
    <t>IHSG VIVA</t>
  </si>
  <si>
    <t>6.817,82</t>
  </si>
  <si>
    <t>6.888,17</t>
  </si>
  <si>
    <t>6.921,44</t>
  </si>
  <si>
    <t>6.868,40</t>
  </si>
  <si>
    <t>6.928,33</t>
  </si>
  <si>
    <t>6.869,07</t>
  </si>
  <si>
    <t>6.814,18</t>
  </si>
  <si>
    <t>6.864,44</t>
  </si>
  <si>
    <t>6.924,01</t>
  </si>
  <si>
    <t>6.922,60</t>
  </si>
  <si>
    <t>6.952,20</t>
  </si>
  <si>
    <t>6.918,19</t>
  </si>
  <si>
    <t>6.992,40</t>
  </si>
  <si>
    <t>6.964,38</t>
  </si>
  <si>
    <t>6.954,96</t>
  </si>
  <si>
    <t>6.955,18</t>
  </si>
  <si>
    <t>6.835,81</t>
  </si>
  <si>
    <t>6.923,03</t>
  </si>
  <si>
    <t>6.850,52</t>
  </si>
  <si>
    <t>6.860,08</t>
  </si>
  <si>
    <t>6.850,62</t>
  </si>
  <si>
    <t>6.850,98</t>
  </si>
  <si>
    <t>6.888,76</t>
  </si>
  <si>
    <t>6.813,24</t>
  </si>
  <si>
    <t>6.653,84</t>
  </si>
  <si>
    <t>6.684,56</t>
  </si>
  <si>
    <t>6.688,27</t>
  </si>
  <si>
    <t>6.622,50</t>
  </si>
  <si>
    <t>6.584,45</t>
  </si>
  <si>
    <t>6.629,93</t>
  </si>
  <si>
    <t>6.641,83</t>
  </si>
  <si>
    <t>6.688,06</t>
  </si>
  <si>
    <t>6.039,90</t>
  </si>
  <si>
    <t>6.039,89</t>
  </si>
  <si>
    <t>6.078,57</t>
  </si>
  <si>
    <t>6.012,03</t>
  </si>
  <si>
    <t>5.979,22</t>
  </si>
  <si>
    <t>6.046,75</t>
  </si>
  <si>
    <t>6.072,51</t>
  </si>
  <si>
    <t>6.017,39</t>
  </si>
  <si>
    <t>6.029,98</t>
  </si>
  <si>
    <t>6.137,55</t>
  </si>
  <si>
    <t>6.101,69</t>
  </si>
  <si>
    <t>6.106,39</t>
  </si>
  <si>
    <t>6.097,05</t>
  </si>
  <si>
    <t>6.088,52</t>
  </si>
  <si>
    <t>6.120,73</t>
  </si>
  <si>
    <t>6.070,04</t>
  </si>
  <si>
    <t>6.935,30</t>
  </si>
  <si>
    <t>6.897,37</t>
  </si>
  <si>
    <t>6.880,33</t>
  </si>
  <si>
    <t>6.900,14</t>
  </si>
  <si>
    <t>6.941,85</t>
  </si>
  <si>
    <t>6.914,54</t>
  </si>
  <si>
    <t>6.895,66</t>
  </si>
  <si>
    <t>6.895,71</t>
  </si>
  <si>
    <t>6.894,72</t>
  </si>
  <si>
    <t>6.873,40</t>
  </si>
  <si>
    <t>6.809,97</t>
  </si>
  <si>
    <t>6.839,45</t>
  </si>
  <si>
    <t>6.856,58</t>
  </si>
  <si>
    <t>6.854,78</t>
  </si>
  <si>
    <t>6.843,24</t>
  </si>
  <si>
    <t>6.374,42</t>
  </si>
  <si>
    <t>6.319,46</t>
  </si>
  <si>
    <t>6.256,35</t>
  </si>
  <si>
    <t>6.297,32</t>
  </si>
  <si>
    <t>6.270,20</t>
  </si>
  <si>
    <t>6.198,80</t>
  </si>
  <si>
    <t>6.209,12</t>
  </si>
  <si>
    <t>6.135,40</t>
  </si>
  <si>
    <t>6.071,20</t>
  </si>
  <si>
    <t>5.980,89</t>
  </si>
  <si>
    <t>5.895,74</t>
  </si>
  <si>
    <t>5.826,87</t>
  </si>
  <si>
    <t>5.907,12</t>
  </si>
  <si>
    <t>5.951,37</t>
  </si>
  <si>
    <t>5.939,64</t>
  </si>
  <si>
    <t>6.032,70</t>
  </si>
  <si>
    <t>6.940,12</t>
  </si>
  <si>
    <t>MNCN</t>
  </si>
  <si>
    <t>Abnormal Return</t>
  </si>
  <si>
    <t>SEBELUM</t>
  </si>
  <si>
    <t>SESUDAH</t>
  </si>
  <si>
    <t>1,195.00</t>
  </si>
  <si>
    <t>1,239.03</t>
  </si>
  <si>
    <t>1,248.87</t>
  </si>
  <si>
    <t>1,243.95</t>
  </si>
  <si>
    <t>1,160.36</t>
  </si>
  <si>
    <t>1,140.70</t>
  </si>
  <si>
    <t>1,175.11</t>
  </si>
  <si>
    <t>1,260.00</t>
  </si>
  <si>
    <t>1,270.00</t>
  </si>
  <si>
    <t>1,265.00</t>
  </si>
  <si>
    <t>1,180.00</t>
  </si>
  <si>
    <t>1,160.00</t>
  </si>
  <si>
    <t>1,155.00</t>
  </si>
  <si>
    <t>1,140.00</t>
  </si>
  <si>
    <t>1,200.00</t>
  </si>
  <si>
    <t>1,210.00</t>
  </si>
  <si>
    <t>1,225.00</t>
  </si>
  <si>
    <t>1,240.00</t>
  </si>
  <si>
    <t>1,135.78</t>
  </si>
  <si>
    <t>1,121.03</t>
  </si>
  <si>
    <t>1,180.03</t>
  </si>
  <si>
    <t>1,189.86</t>
  </si>
  <si>
    <t>1,204.61</t>
  </si>
  <si>
    <t>1,219.37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</si>
</sst>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0" fillId="3" borderId="1" xfId="0" applyFill="1" applyBorder="1" applyAlignment="1">
      <alignment vertical="center"/>
    </xf>
    <xf numFmtId="0" fontId="0" fillId="3" borderId="1" xfId="0" applyFill="1" applyBorder="1"/>
    <xf numFmtId="0" fontId="0" fillId="4" borderId="1" xfId="0" applyFill="1" applyBorder="1" applyAlignment="1">
      <alignment vertical="center"/>
    </xf>
    <xf numFmtId="4" fontId="0" fillId="2" borderId="1" xfId="0" applyNumberFormat="1" applyFill="1" applyBorder="1"/>
    <xf numFmtId="0" fontId="0" fillId="0" borderId="0" xfId="0"/>
    <xf numFmtId="49" fontId="0" fillId="0" borderId="7" xfId="0" applyNumberFormat="1" applyBorder="1" applyAlignment="1">
      <alignment horizontal="center"/>
    </xf>
    <xf numFmtId="0" fontId="0" fillId="2" borderId="9" xfId="0" applyFill="1" applyBorder="1"/>
    <xf numFmtId="0" fontId="0" fillId="3" borderId="6" xfId="0" applyFill="1" applyBorder="1"/>
    <xf numFmtId="0" fontId="0" fillId="0" borderId="0" xfId="0" applyFill="1" applyBorder="1"/>
    <xf numFmtId="10" fontId="0" fillId="0" borderId="0" xfId="1" applyNumberFormat="1" applyFont="1"/>
    <xf numFmtId="0" fontId="0" fillId="0" borderId="0" xfId="0" applyFont="1"/>
    <xf numFmtId="10" fontId="0" fillId="0" borderId="0" xfId="1" applyNumberFormat="1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1" xfId="0" applyFont="1" applyBorder="1" applyAlignment="1"/>
    <xf numFmtId="10" fontId="0" fillId="0" borderId="1" xfId="1" applyNumberFormat="1" applyFont="1" applyBorder="1" applyAlignment="1">
      <alignment horizontal="center"/>
    </xf>
    <xf numFmtId="10" fontId="0" fillId="0" borderId="1" xfId="1" applyNumberFormat="1" applyFont="1" applyBorder="1"/>
    <xf numFmtId="10" fontId="0" fillId="0" borderId="1" xfId="0" applyNumberFormat="1" applyBorder="1"/>
    <xf numFmtId="1" fontId="0" fillId="0" borderId="7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7" xfId="1" applyNumberFormat="1" applyFont="1" applyFill="1" applyBorder="1" applyAlignment="1">
      <alignment horizontal="center"/>
    </xf>
    <xf numFmtId="1" fontId="0" fillId="0" borderId="0" xfId="1" applyNumberFormat="1" applyFont="1" applyAlignment="1">
      <alignment horizontal="center"/>
    </xf>
    <xf numFmtId="10" fontId="0" fillId="0" borderId="0" xfId="1" applyNumberFormat="1" applyFont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0" fillId="2" borderId="8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0" fillId="2" borderId="2" xfId="0" applyNumberFormat="1" applyFill="1" applyBorder="1" applyAlignment="1">
      <alignment horizontal="center"/>
    </xf>
    <xf numFmtId="49" fontId="0" fillId="2" borderId="4" xfId="0" applyNumberFormat="1" applyFill="1" applyBorder="1" applyAlignment="1">
      <alignment horizontal="center"/>
    </xf>
    <xf numFmtId="49" fontId="0" fillId="3" borderId="7" xfId="0" applyNumberForma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2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49" fontId="0" fillId="3" borderId="8" xfId="0" applyNumberFormat="1" applyFill="1" applyBorder="1" applyAlignment="1">
      <alignment horizontal="center"/>
    </xf>
    <xf numFmtId="49" fontId="0" fillId="3" borderId="5" xfId="0" applyNumberFormat="1" applyFill="1" applyBorder="1" applyAlignment="1">
      <alignment horizontal="center"/>
    </xf>
    <xf numFmtId="49" fontId="0" fillId="4" borderId="7" xfId="0" applyNumberFormat="1" applyFill="1" applyBorder="1" applyAlignment="1">
      <alignment horizontal="center"/>
    </xf>
    <xf numFmtId="0" fontId="0" fillId="4" borderId="0" xfId="0" applyFill="1"/>
    <xf numFmtId="0" fontId="0" fillId="5" borderId="3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vertical="center"/>
    </xf>
    <xf numFmtId="49" fontId="0" fillId="5" borderId="7" xfId="0" applyNumberFormat="1" applyFill="1" applyBorder="1" applyAlignment="1">
      <alignment horizontal="center"/>
    </xf>
    <xf numFmtId="49" fontId="0" fillId="5" borderId="6" xfId="0" applyNumberFormat="1" applyFill="1" applyBorder="1" applyAlignment="1">
      <alignment horizontal="center"/>
    </xf>
    <xf numFmtId="49" fontId="0" fillId="5" borderId="2" xfId="0" applyNumberFormat="1" applyFill="1" applyBorder="1" applyAlignment="1">
      <alignment horizontal="center"/>
    </xf>
    <xf numFmtId="49" fontId="0" fillId="5" borderId="4" xfId="0" applyNumberFormat="1" applyFill="1" applyBorder="1" applyAlignment="1">
      <alignment horizontal="center"/>
    </xf>
    <xf numFmtId="49" fontId="0" fillId="5" borderId="8" xfId="0" applyNumberFormat="1" applyFill="1" applyBorder="1" applyAlignment="1">
      <alignment horizontal="center"/>
    </xf>
    <xf numFmtId="49" fontId="0" fillId="5" borderId="5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2" fillId="0" borderId="1" xfId="2" applyBorder="1"/>
    <xf numFmtId="0" fontId="2" fillId="0" borderId="1" xfId="2" applyBorder="1" applyAlignment="1">
      <alignment horizontal="center" vertical="center"/>
    </xf>
    <xf numFmtId="0" fontId="2" fillId="0" borderId="1" xfId="2" applyBorder="1" applyAlignment="1">
      <alignment horizontal="center"/>
    </xf>
    <xf numFmtId="0" fontId="2" fillId="0" borderId="9" xfId="2" applyBorder="1" applyAlignment="1">
      <alignment horizontal="center"/>
    </xf>
    <xf numFmtId="0" fontId="2" fillId="0" borderId="10" xfId="2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2" fillId="0" borderId="6" xfId="2" applyFill="1" applyBorder="1"/>
    <xf numFmtId="0" fontId="0" fillId="0" borderId="12" xfId="0" applyBorder="1" applyAlignment="1">
      <alignment horizontal="center" vertical="center"/>
    </xf>
    <xf numFmtId="0" fontId="2" fillId="0" borderId="8" xfId="2" applyFill="1" applyBorder="1"/>
    <xf numFmtId="0" fontId="0" fillId="0" borderId="6" xfId="0" applyBorder="1"/>
    <xf numFmtId="0" fontId="0" fillId="0" borderId="0" xfId="0" applyBorder="1"/>
    <xf numFmtId="4" fontId="0" fillId="2" borderId="10" xfId="0" applyNumberFormat="1" applyFill="1" applyBorder="1"/>
    <xf numFmtId="0" fontId="0" fillId="0" borderId="10" xfId="0" applyBorder="1"/>
    <xf numFmtId="0" fontId="0" fillId="0" borderId="2" xfId="0" applyBorder="1"/>
    <xf numFmtId="49" fontId="0" fillId="4" borderId="1" xfId="0" applyNumberFormat="1" applyFill="1" applyBorder="1" applyAlignment="1">
      <alignment horizont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topLeftCell="A3" zoomScale="55" zoomScaleNormal="55" workbookViewId="0">
      <selection activeCell="K42" sqref="K42"/>
    </sheetView>
  </sheetViews>
  <sheetFormatPr defaultRowHeight="15" x14ac:dyDescent="0.25"/>
  <cols>
    <col min="1" max="1" width="11.85546875" bestFit="1" customWidth="1"/>
    <col min="2" max="2" width="8.85546875" bestFit="1" customWidth="1"/>
    <col min="3" max="3" width="8.42578125" bestFit="1" customWidth="1"/>
    <col min="4" max="4" width="11.85546875" bestFit="1" customWidth="1"/>
    <col min="5" max="5" width="8.85546875" bestFit="1" customWidth="1"/>
    <col min="7" max="7" width="11.85546875" bestFit="1" customWidth="1"/>
    <col min="8" max="8" width="8.85546875" bestFit="1" customWidth="1"/>
    <col min="10" max="10" width="8.85546875" bestFit="1" customWidth="1"/>
  </cols>
  <sheetData>
    <row r="1" spans="1:15" x14ac:dyDescent="0.25">
      <c r="A1" s="24" t="s">
        <v>3</v>
      </c>
      <c r="B1" s="24"/>
      <c r="C1" s="24"/>
      <c r="D1" s="25" t="s">
        <v>4</v>
      </c>
      <c r="E1" s="25"/>
      <c r="F1" s="25"/>
      <c r="G1" s="26" t="s">
        <v>5</v>
      </c>
      <c r="H1" s="26"/>
      <c r="I1" s="26"/>
      <c r="J1" s="24" t="s">
        <v>14</v>
      </c>
      <c r="K1" s="24"/>
      <c r="L1" s="55" t="s">
        <v>15</v>
      </c>
      <c r="M1" s="56"/>
      <c r="N1" s="64" t="s">
        <v>16</v>
      </c>
      <c r="O1" s="64"/>
    </row>
    <row r="2" spans="1:15" x14ac:dyDescent="0.25">
      <c r="A2" s="4" t="s">
        <v>0</v>
      </c>
      <c r="B2" s="4" t="s">
        <v>1</v>
      </c>
      <c r="C2" s="4" t="s">
        <v>2</v>
      </c>
      <c r="D2" s="6" t="s">
        <v>0</v>
      </c>
      <c r="E2" s="6" t="s">
        <v>1</v>
      </c>
      <c r="F2" s="6" t="s">
        <v>2</v>
      </c>
      <c r="G2" s="8" t="s">
        <v>0</v>
      </c>
      <c r="H2" s="8" t="s">
        <v>1</v>
      </c>
      <c r="I2" s="8" t="s">
        <v>2</v>
      </c>
      <c r="J2" s="4" t="s">
        <v>1</v>
      </c>
      <c r="K2" s="4" t="s">
        <v>2</v>
      </c>
      <c r="L2" s="57" t="s">
        <v>1</v>
      </c>
      <c r="M2" s="57" t="s">
        <v>2</v>
      </c>
      <c r="N2" s="8" t="s">
        <v>1</v>
      </c>
      <c r="O2" s="8" t="s">
        <v>2</v>
      </c>
    </row>
    <row r="3" spans="1:15" x14ac:dyDescent="0.25">
      <c r="A3" s="18" t="s">
        <v>11</v>
      </c>
      <c r="B3" s="41" t="s">
        <v>17</v>
      </c>
      <c r="C3" s="42" t="s">
        <v>20</v>
      </c>
      <c r="D3" s="21" t="s">
        <v>7</v>
      </c>
      <c r="E3" s="47" t="s">
        <v>26</v>
      </c>
      <c r="F3" s="47" t="s">
        <v>32</v>
      </c>
      <c r="G3" s="19" t="s">
        <v>6</v>
      </c>
      <c r="H3" s="79"/>
      <c r="I3" s="79"/>
      <c r="J3" s="46" t="s">
        <v>17</v>
      </c>
      <c r="K3" s="42" t="s">
        <v>20</v>
      </c>
      <c r="L3" s="58" t="s">
        <v>26</v>
      </c>
      <c r="M3" s="58" t="s">
        <v>32</v>
      </c>
      <c r="N3" s="53" t="s">
        <v>70</v>
      </c>
      <c r="O3" s="53" t="s">
        <v>76</v>
      </c>
    </row>
    <row r="4" spans="1:15" x14ac:dyDescent="0.25">
      <c r="A4" s="18"/>
      <c r="B4" s="43" t="s">
        <v>17</v>
      </c>
      <c r="C4" s="42" t="s">
        <v>21</v>
      </c>
      <c r="D4" s="21"/>
      <c r="E4" s="48" t="s">
        <v>27</v>
      </c>
      <c r="F4" s="47" t="s">
        <v>33</v>
      </c>
      <c r="G4" s="19"/>
      <c r="H4" s="79"/>
      <c r="I4" s="79"/>
      <c r="J4" s="42" t="s">
        <v>17</v>
      </c>
      <c r="K4" s="42" t="s">
        <v>21</v>
      </c>
      <c r="L4" s="59" t="s">
        <v>27</v>
      </c>
      <c r="M4" s="58" t="s">
        <v>33</v>
      </c>
      <c r="N4" s="53" t="s">
        <v>71</v>
      </c>
      <c r="O4" s="53" t="s">
        <v>69</v>
      </c>
    </row>
    <row r="5" spans="1:15" x14ac:dyDescent="0.25">
      <c r="A5" s="18"/>
      <c r="B5" s="44" t="s">
        <v>17</v>
      </c>
      <c r="C5" s="45" t="s">
        <v>22</v>
      </c>
      <c r="D5" s="21"/>
      <c r="E5" s="48" t="s">
        <v>28</v>
      </c>
      <c r="F5" s="49" t="s">
        <v>27</v>
      </c>
      <c r="G5" s="19"/>
      <c r="H5" s="79"/>
      <c r="I5" s="79"/>
      <c r="J5" s="45" t="s">
        <v>17</v>
      </c>
      <c r="K5" s="45" t="s">
        <v>22</v>
      </c>
      <c r="L5" s="59" t="s">
        <v>28</v>
      </c>
      <c r="M5" s="60" t="s">
        <v>27</v>
      </c>
      <c r="N5" s="53" t="s">
        <v>72</v>
      </c>
      <c r="O5" s="53" t="s">
        <v>77</v>
      </c>
    </row>
    <row r="6" spans="1:15" x14ac:dyDescent="0.25">
      <c r="A6" s="18"/>
      <c r="B6" s="41" t="s">
        <v>17</v>
      </c>
      <c r="C6" s="46" t="s">
        <v>23</v>
      </c>
      <c r="D6" s="21"/>
      <c r="E6" s="47" t="s">
        <v>29</v>
      </c>
      <c r="F6" s="50" t="s">
        <v>29</v>
      </c>
      <c r="G6" s="19"/>
      <c r="H6" s="79"/>
      <c r="I6" s="79"/>
      <c r="J6" s="46" t="s">
        <v>17</v>
      </c>
      <c r="K6" s="46" t="s">
        <v>23</v>
      </c>
      <c r="L6" s="58" t="s">
        <v>29</v>
      </c>
      <c r="M6" s="61" t="s">
        <v>29</v>
      </c>
      <c r="N6" s="53" t="s">
        <v>70</v>
      </c>
      <c r="O6" s="53" t="s">
        <v>78</v>
      </c>
    </row>
    <row r="7" spans="1:15" x14ac:dyDescent="0.25">
      <c r="A7" s="18"/>
      <c r="B7" s="41" t="s">
        <v>17</v>
      </c>
      <c r="C7" s="46" t="s">
        <v>24</v>
      </c>
      <c r="D7" s="21"/>
      <c r="E7" s="47" t="s">
        <v>30</v>
      </c>
      <c r="F7" s="50" t="s">
        <v>34</v>
      </c>
      <c r="G7" s="19"/>
      <c r="H7" s="79"/>
      <c r="I7" s="79"/>
      <c r="J7" s="46" t="s">
        <v>17</v>
      </c>
      <c r="K7" s="46" t="s">
        <v>24</v>
      </c>
      <c r="L7" s="58" t="s">
        <v>30</v>
      </c>
      <c r="M7" s="61" t="s">
        <v>34</v>
      </c>
      <c r="N7" s="53" t="s">
        <v>73</v>
      </c>
      <c r="O7" s="53" t="s">
        <v>79</v>
      </c>
    </row>
    <row r="8" spans="1:15" x14ac:dyDescent="0.25">
      <c r="A8" s="18"/>
      <c r="B8" s="41" t="s">
        <v>18</v>
      </c>
      <c r="C8" s="46" t="s">
        <v>25</v>
      </c>
      <c r="D8" s="21"/>
      <c r="E8" s="47" t="s">
        <v>31</v>
      </c>
      <c r="F8" s="50" t="s">
        <v>28</v>
      </c>
      <c r="G8" s="19"/>
      <c r="H8" s="79"/>
      <c r="I8" s="79"/>
      <c r="J8" s="46" t="s">
        <v>18</v>
      </c>
      <c r="K8" s="46" t="s">
        <v>25</v>
      </c>
      <c r="L8" s="58" t="s">
        <v>31</v>
      </c>
      <c r="M8" s="61" t="s">
        <v>28</v>
      </c>
      <c r="N8" s="53" t="s">
        <v>74</v>
      </c>
      <c r="O8" s="53" t="s">
        <v>80</v>
      </c>
    </row>
    <row r="9" spans="1:15" x14ac:dyDescent="0.25">
      <c r="A9" s="18"/>
      <c r="B9" s="43" t="s">
        <v>19</v>
      </c>
      <c r="C9" s="42" t="s">
        <v>25</v>
      </c>
      <c r="D9" s="21"/>
      <c r="E9" s="51" t="s">
        <v>32</v>
      </c>
      <c r="F9" s="52" t="s">
        <v>35</v>
      </c>
      <c r="G9" s="19"/>
      <c r="H9" s="79"/>
      <c r="I9" s="79"/>
      <c r="J9" s="42" t="s">
        <v>19</v>
      </c>
      <c r="K9" s="42" t="s">
        <v>25</v>
      </c>
      <c r="L9" s="62" t="s">
        <v>32</v>
      </c>
      <c r="M9" s="63" t="s">
        <v>35</v>
      </c>
      <c r="N9" s="53" t="s">
        <v>71</v>
      </c>
      <c r="O9" s="53" t="s">
        <v>81</v>
      </c>
    </row>
    <row r="10" spans="1:15" x14ac:dyDescent="0.25">
      <c r="A10" s="18" t="s">
        <v>9</v>
      </c>
      <c r="B10" s="9">
        <v>1395</v>
      </c>
      <c r="C10" s="9">
        <v>1475</v>
      </c>
      <c r="D10" s="21" t="s">
        <v>9</v>
      </c>
      <c r="E10" s="47" t="s">
        <v>44</v>
      </c>
      <c r="F10" s="47" t="s">
        <v>50</v>
      </c>
      <c r="G10" s="19" t="s">
        <v>66</v>
      </c>
      <c r="H10" s="79"/>
      <c r="I10" s="79"/>
      <c r="J10" s="76">
        <v>1395</v>
      </c>
      <c r="K10" s="9">
        <v>1475</v>
      </c>
      <c r="L10" s="58" t="s">
        <v>44</v>
      </c>
      <c r="M10" s="58" t="s">
        <v>50</v>
      </c>
      <c r="N10" s="53" t="s">
        <v>83</v>
      </c>
      <c r="O10" s="53" t="s">
        <v>86</v>
      </c>
    </row>
    <row r="11" spans="1:15" x14ac:dyDescent="0.25">
      <c r="A11" s="18"/>
      <c r="B11" s="9">
        <v>1395</v>
      </c>
      <c r="C11" s="9">
        <v>1435</v>
      </c>
      <c r="D11" s="21"/>
      <c r="E11" s="47" t="s">
        <v>45</v>
      </c>
      <c r="F11" s="47" t="s">
        <v>51</v>
      </c>
      <c r="G11" s="19"/>
      <c r="H11" s="79"/>
      <c r="I11" s="79"/>
      <c r="J11" s="76">
        <v>1395</v>
      </c>
      <c r="K11" s="9">
        <v>1435</v>
      </c>
      <c r="L11" s="58" t="s">
        <v>45</v>
      </c>
      <c r="M11" s="58" t="s">
        <v>51</v>
      </c>
      <c r="N11" s="53" t="s">
        <v>83</v>
      </c>
      <c r="O11" s="53" t="s">
        <v>87</v>
      </c>
    </row>
    <row r="12" spans="1:15" x14ac:dyDescent="0.25">
      <c r="A12" s="18"/>
      <c r="B12" s="44" t="s">
        <v>36</v>
      </c>
      <c r="C12" s="45" t="s">
        <v>40</v>
      </c>
      <c r="D12" s="21"/>
      <c r="E12" s="47" t="s">
        <v>46</v>
      </c>
      <c r="F12" s="47" t="s">
        <v>51</v>
      </c>
      <c r="G12" s="19"/>
      <c r="H12" s="79"/>
      <c r="I12" s="79"/>
      <c r="J12" s="45" t="s">
        <v>36</v>
      </c>
      <c r="K12" s="45" t="s">
        <v>40</v>
      </c>
      <c r="L12" s="58" t="s">
        <v>46</v>
      </c>
      <c r="M12" s="58" t="s">
        <v>51</v>
      </c>
      <c r="N12" s="53" t="s">
        <v>83</v>
      </c>
      <c r="O12" s="53" t="s">
        <v>88</v>
      </c>
    </row>
    <row r="13" spans="1:15" x14ac:dyDescent="0.25">
      <c r="A13" s="18"/>
      <c r="B13" s="41" t="s">
        <v>37</v>
      </c>
      <c r="C13" s="46" t="s">
        <v>41</v>
      </c>
      <c r="D13" s="21"/>
      <c r="E13" s="47" t="s">
        <v>47</v>
      </c>
      <c r="F13" s="47" t="s">
        <v>51</v>
      </c>
      <c r="G13" s="19"/>
      <c r="H13" s="79"/>
      <c r="I13" s="79"/>
      <c r="J13" s="46" t="s">
        <v>37</v>
      </c>
      <c r="K13" s="46" t="s">
        <v>41</v>
      </c>
      <c r="L13" s="58" t="s">
        <v>47</v>
      </c>
      <c r="M13" s="58" t="s">
        <v>51</v>
      </c>
      <c r="N13" s="53" t="s">
        <v>83</v>
      </c>
      <c r="O13" s="53" t="s">
        <v>88</v>
      </c>
    </row>
    <row r="14" spans="1:15" x14ac:dyDescent="0.25">
      <c r="A14" s="18"/>
      <c r="B14" s="41" t="s">
        <v>38</v>
      </c>
      <c r="C14" s="46" t="s">
        <v>39</v>
      </c>
      <c r="D14" s="21"/>
      <c r="E14" s="47" t="s">
        <v>48</v>
      </c>
      <c r="F14" s="47" t="s">
        <v>52</v>
      </c>
      <c r="G14" s="19"/>
      <c r="H14" s="79"/>
      <c r="I14" s="79"/>
      <c r="J14" s="46" t="s">
        <v>38</v>
      </c>
      <c r="K14" s="46" t="s">
        <v>39</v>
      </c>
      <c r="L14" s="58" t="s">
        <v>48</v>
      </c>
      <c r="M14" s="58" t="s">
        <v>52</v>
      </c>
      <c r="N14" s="53" t="s">
        <v>84</v>
      </c>
      <c r="O14" s="53" t="s">
        <v>88</v>
      </c>
    </row>
    <row r="15" spans="1:15" x14ac:dyDescent="0.25">
      <c r="A15" s="18"/>
      <c r="B15" s="41" t="s">
        <v>39</v>
      </c>
      <c r="C15" s="46" t="s">
        <v>42</v>
      </c>
      <c r="D15" s="21"/>
      <c r="E15" s="47" t="s">
        <v>49</v>
      </c>
      <c r="F15" s="47" t="s">
        <v>53</v>
      </c>
      <c r="G15" s="19"/>
      <c r="H15" s="79"/>
      <c r="I15" s="79"/>
      <c r="J15" s="46" t="s">
        <v>39</v>
      </c>
      <c r="K15" s="46" t="s">
        <v>42</v>
      </c>
      <c r="L15" s="58" t="s">
        <v>49</v>
      </c>
      <c r="M15" s="58" t="s">
        <v>53</v>
      </c>
      <c r="N15" s="53" t="s">
        <v>85</v>
      </c>
      <c r="O15" s="53" t="s">
        <v>88</v>
      </c>
    </row>
    <row r="16" spans="1:15" x14ac:dyDescent="0.25">
      <c r="A16" s="18"/>
      <c r="B16" s="43" t="s">
        <v>40</v>
      </c>
      <c r="C16" s="42" t="s">
        <v>43</v>
      </c>
      <c r="D16" s="21"/>
      <c r="E16" s="47" t="s">
        <v>49</v>
      </c>
      <c r="F16" s="47" t="s">
        <v>48</v>
      </c>
      <c r="G16" s="19"/>
      <c r="H16" s="79"/>
      <c r="I16" s="79"/>
      <c r="J16" s="42" t="s">
        <v>40</v>
      </c>
      <c r="K16" s="42" t="s">
        <v>43</v>
      </c>
      <c r="L16" s="58" t="s">
        <v>49</v>
      </c>
      <c r="M16" s="58" t="s">
        <v>48</v>
      </c>
      <c r="N16" s="53" t="s">
        <v>84</v>
      </c>
      <c r="O16" s="53" t="s">
        <v>88</v>
      </c>
    </row>
    <row r="17" spans="1:15" x14ac:dyDescent="0.25">
      <c r="A17" s="18" t="s">
        <v>13</v>
      </c>
      <c r="B17" s="5">
        <v>310.31</v>
      </c>
      <c r="C17" s="5">
        <v>352.11</v>
      </c>
      <c r="D17" s="21" t="s">
        <v>12</v>
      </c>
      <c r="E17" s="7">
        <v>310.31</v>
      </c>
      <c r="F17" s="7">
        <v>352.11</v>
      </c>
      <c r="G17" s="19" t="s">
        <v>8</v>
      </c>
      <c r="H17" s="79"/>
      <c r="I17" s="79"/>
      <c r="J17" s="46" t="s">
        <v>54</v>
      </c>
      <c r="K17" s="41" t="s">
        <v>60</v>
      </c>
      <c r="L17" s="58" t="s">
        <v>54</v>
      </c>
      <c r="M17" s="58" t="s">
        <v>60</v>
      </c>
      <c r="N17" s="53" t="s">
        <v>69</v>
      </c>
      <c r="O17" s="53" t="s">
        <v>21</v>
      </c>
    </row>
    <row r="18" spans="1:15" x14ac:dyDescent="0.25">
      <c r="A18" s="18"/>
      <c r="B18" s="5">
        <v>321.57</v>
      </c>
      <c r="C18" s="5">
        <v>337.64</v>
      </c>
      <c r="D18" s="21"/>
      <c r="E18" s="7">
        <v>321.57</v>
      </c>
      <c r="F18" s="7">
        <v>337.64</v>
      </c>
      <c r="G18" s="19"/>
      <c r="H18" s="79"/>
      <c r="I18" s="79"/>
      <c r="J18" s="46" t="s">
        <v>20</v>
      </c>
      <c r="K18" s="41" t="s">
        <v>61</v>
      </c>
      <c r="L18" s="58" t="s">
        <v>20</v>
      </c>
      <c r="M18" s="58" t="s">
        <v>61</v>
      </c>
      <c r="N18" s="53" t="s">
        <v>89</v>
      </c>
      <c r="O18" s="53" t="s">
        <v>95</v>
      </c>
    </row>
    <row r="19" spans="1:15" x14ac:dyDescent="0.25">
      <c r="A19" s="18"/>
      <c r="B19" s="5">
        <v>344.08</v>
      </c>
      <c r="C19" s="5">
        <v>340.86</v>
      </c>
      <c r="D19" s="21"/>
      <c r="E19" s="7">
        <v>344.08</v>
      </c>
      <c r="F19" s="7">
        <v>340.86</v>
      </c>
      <c r="G19" s="19"/>
      <c r="H19" s="79"/>
      <c r="I19" s="79"/>
      <c r="J19" s="46" t="s">
        <v>55</v>
      </c>
      <c r="K19" s="41" t="s">
        <v>62</v>
      </c>
      <c r="L19" s="58" t="s">
        <v>55</v>
      </c>
      <c r="M19" s="58" t="s">
        <v>62</v>
      </c>
      <c r="N19" s="53" t="s">
        <v>90</v>
      </c>
      <c r="O19" s="53" t="s">
        <v>96</v>
      </c>
    </row>
    <row r="20" spans="1:15" x14ac:dyDescent="0.25">
      <c r="A20" s="18"/>
      <c r="B20" s="5">
        <v>342.47</v>
      </c>
      <c r="C20" s="5">
        <v>336.04</v>
      </c>
      <c r="D20" s="21"/>
      <c r="E20" s="7">
        <v>342.47</v>
      </c>
      <c r="F20" s="7">
        <v>336.04</v>
      </c>
      <c r="G20" s="19"/>
      <c r="H20" s="79"/>
      <c r="I20" s="79"/>
      <c r="J20" s="46" t="s">
        <v>56</v>
      </c>
      <c r="K20" s="41" t="s">
        <v>63</v>
      </c>
      <c r="L20" s="58" t="s">
        <v>56</v>
      </c>
      <c r="M20" s="58" t="s">
        <v>63</v>
      </c>
      <c r="N20" s="53" t="s">
        <v>91</v>
      </c>
      <c r="O20" s="53" t="s">
        <v>96</v>
      </c>
    </row>
    <row r="21" spans="1:15" x14ac:dyDescent="0.25">
      <c r="A21" s="18"/>
      <c r="B21" s="5">
        <v>353.72</v>
      </c>
      <c r="C21" s="5">
        <v>329.61</v>
      </c>
      <c r="D21" s="21"/>
      <c r="E21" s="7">
        <v>353.72</v>
      </c>
      <c r="F21" s="7">
        <v>329.61</v>
      </c>
      <c r="G21" s="19"/>
      <c r="H21" s="79"/>
      <c r="I21" s="79"/>
      <c r="J21" s="46" t="s">
        <v>57</v>
      </c>
      <c r="K21" s="41" t="s">
        <v>64</v>
      </c>
      <c r="L21" s="58" t="s">
        <v>57</v>
      </c>
      <c r="M21" s="58" t="s">
        <v>64</v>
      </c>
      <c r="N21" s="53" t="s">
        <v>92</v>
      </c>
      <c r="O21" s="53" t="s">
        <v>97</v>
      </c>
    </row>
    <row r="22" spans="1:15" x14ac:dyDescent="0.25">
      <c r="A22" s="18"/>
      <c r="B22" s="5">
        <v>347.29</v>
      </c>
      <c r="C22" s="5">
        <v>326.39</v>
      </c>
      <c r="D22" s="21"/>
      <c r="E22" s="7">
        <v>347.29</v>
      </c>
      <c r="F22" s="7">
        <v>329.61</v>
      </c>
      <c r="G22" s="19"/>
      <c r="H22" s="79"/>
      <c r="I22" s="79"/>
      <c r="J22" s="46" t="s">
        <v>58</v>
      </c>
      <c r="K22" s="41" t="s">
        <v>65</v>
      </c>
      <c r="L22" s="58" t="s">
        <v>58</v>
      </c>
      <c r="M22" s="58" t="s">
        <v>65</v>
      </c>
      <c r="N22" s="53" t="s">
        <v>93</v>
      </c>
      <c r="O22" s="53" t="s">
        <v>98</v>
      </c>
    </row>
    <row r="23" spans="1:15" x14ac:dyDescent="0.25">
      <c r="A23" s="18"/>
      <c r="B23" s="5">
        <v>356.94</v>
      </c>
      <c r="C23" s="5">
        <v>329.61</v>
      </c>
      <c r="D23" s="22"/>
      <c r="E23" s="13">
        <v>356.94</v>
      </c>
      <c r="F23" s="13">
        <v>329.61</v>
      </c>
      <c r="G23" s="19"/>
      <c r="H23" s="79"/>
      <c r="I23" s="79"/>
      <c r="J23" s="46" t="s">
        <v>59</v>
      </c>
      <c r="K23" s="41" t="s">
        <v>64</v>
      </c>
      <c r="L23" s="58" t="s">
        <v>59</v>
      </c>
      <c r="M23" s="58" t="s">
        <v>64</v>
      </c>
      <c r="N23" s="53" t="s">
        <v>94</v>
      </c>
      <c r="O23" s="53" t="s">
        <v>99</v>
      </c>
    </row>
    <row r="24" spans="1:15" x14ac:dyDescent="0.25">
      <c r="A24" s="18" t="s">
        <v>219</v>
      </c>
      <c r="B24" s="5" t="s">
        <v>223</v>
      </c>
      <c r="C24" s="12" t="s">
        <v>241</v>
      </c>
      <c r="D24" s="23"/>
      <c r="E24" s="14"/>
      <c r="F24" s="14"/>
      <c r="G24" s="20" t="s">
        <v>9</v>
      </c>
      <c r="H24" s="79"/>
      <c r="I24" s="79"/>
      <c r="J24" s="77" t="s">
        <v>223</v>
      </c>
      <c r="K24" s="3" t="s">
        <v>235</v>
      </c>
      <c r="N24" s="53" t="s">
        <v>105</v>
      </c>
      <c r="O24" s="53" t="s">
        <v>108</v>
      </c>
    </row>
    <row r="25" spans="1:15" x14ac:dyDescent="0.25">
      <c r="A25" s="18"/>
      <c r="B25" s="5" t="s">
        <v>224</v>
      </c>
      <c r="C25" s="12" t="s">
        <v>242</v>
      </c>
      <c r="D25" s="23"/>
      <c r="E25" s="14"/>
      <c r="F25" s="14"/>
      <c r="G25" s="20"/>
      <c r="H25" s="79"/>
      <c r="I25" s="79"/>
      <c r="J25" s="77" t="s">
        <v>230</v>
      </c>
      <c r="K25" s="3" t="s">
        <v>236</v>
      </c>
      <c r="N25" s="53" t="s">
        <v>104</v>
      </c>
      <c r="O25" s="53" t="s">
        <v>107</v>
      </c>
    </row>
    <row r="26" spans="1:15" x14ac:dyDescent="0.25">
      <c r="A26" s="18"/>
      <c r="B26" s="5" t="s">
        <v>225</v>
      </c>
      <c r="C26" s="12" t="s">
        <v>228</v>
      </c>
      <c r="D26" s="23"/>
      <c r="E26" s="14"/>
      <c r="F26" s="14"/>
      <c r="G26" s="20"/>
      <c r="H26" s="79"/>
      <c r="I26" s="79"/>
      <c r="J26" s="77" t="s">
        <v>231</v>
      </c>
      <c r="K26" s="3" t="s">
        <v>234</v>
      </c>
      <c r="N26" s="53" t="s">
        <v>104</v>
      </c>
      <c r="O26" s="53" t="s">
        <v>109</v>
      </c>
    </row>
    <row r="27" spans="1:15" x14ac:dyDescent="0.25">
      <c r="A27" s="18"/>
      <c r="B27" s="5" t="s">
        <v>226</v>
      </c>
      <c r="C27" s="12" t="s">
        <v>243</v>
      </c>
      <c r="D27" s="23"/>
      <c r="E27" s="14"/>
      <c r="F27" s="14"/>
      <c r="G27" s="20"/>
      <c r="H27" s="79"/>
      <c r="I27" s="79"/>
      <c r="J27" s="77" t="s">
        <v>232</v>
      </c>
      <c r="K27" s="3" t="s">
        <v>237</v>
      </c>
      <c r="N27" s="53" t="s">
        <v>103</v>
      </c>
      <c r="O27" s="53" t="s">
        <v>111</v>
      </c>
    </row>
    <row r="28" spans="1:15" x14ac:dyDescent="0.25">
      <c r="A28" s="18"/>
      <c r="B28" s="5" t="s">
        <v>227</v>
      </c>
      <c r="C28" s="12" t="s">
        <v>244</v>
      </c>
      <c r="D28" s="23"/>
      <c r="E28" s="14"/>
      <c r="F28" s="14"/>
      <c r="G28" s="20"/>
      <c r="H28" s="79"/>
      <c r="I28" s="79"/>
      <c r="J28" s="77" t="s">
        <v>233</v>
      </c>
      <c r="K28" s="3" t="s">
        <v>238</v>
      </c>
      <c r="N28" s="53" t="s">
        <v>102</v>
      </c>
      <c r="O28" s="53" t="s">
        <v>110</v>
      </c>
    </row>
    <row r="29" spans="1:15" x14ac:dyDescent="0.25">
      <c r="A29" s="18"/>
      <c r="B29" s="5" t="s">
        <v>228</v>
      </c>
      <c r="C29" s="12" t="s">
        <v>245</v>
      </c>
      <c r="D29" s="23"/>
      <c r="E29" s="14"/>
      <c r="F29" s="14"/>
      <c r="G29" s="20"/>
      <c r="H29" s="79"/>
      <c r="I29" s="79"/>
      <c r="J29" s="77" t="s">
        <v>234</v>
      </c>
      <c r="K29" s="3" t="s">
        <v>239</v>
      </c>
      <c r="N29" s="53" t="s">
        <v>101</v>
      </c>
      <c r="O29" s="53" t="s">
        <v>112</v>
      </c>
    </row>
    <row r="30" spans="1:15" x14ac:dyDescent="0.25">
      <c r="A30" s="18"/>
      <c r="B30" s="5" t="s">
        <v>229</v>
      </c>
      <c r="C30" s="12" t="s">
        <v>246</v>
      </c>
      <c r="D30" s="23"/>
      <c r="E30" s="14"/>
      <c r="F30" s="14"/>
      <c r="G30" s="20"/>
      <c r="H30" s="79"/>
      <c r="I30" s="79"/>
      <c r="J30" s="78" t="s">
        <v>223</v>
      </c>
      <c r="K30" s="74" t="s">
        <v>240</v>
      </c>
      <c r="N30" s="53" t="s">
        <v>100</v>
      </c>
      <c r="O30" s="53" t="s">
        <v>113</v>
      </c>
    </row>
    <row r="31" spans="1:15" x14ac:dyDescent="0.25">
      <c r="G31" s="19" t="s">
        <v>10</v>
      </c>
      <c r="H31" s="79"/>
      <c r="I31" s="79"/>
      <c r="J31" s="75"/>
      <c r="K31" s="75"/>
      <c r="N31" s="53" t="s">
        <v>115</v>
      </c>
      <c r="O31" s="53" t="s">
        <v>121</v>
      </c>
    </row>
    <row r="32" spans="1:15" x14ac:dyDescent="0.25">
      <c r="G32" s="19"/>
      <c r="H32" s="79"/>
      <c r="I32" s="79"/>
      <c r="J32" s="75"/>
      <c r="K32" s="75"/>
      <c r="N32" s="53" t="s">
        <v>116</v>
      </c>
      <c r="O32" s="53" t="s">
        <v>122</v>
      </c>
    </row>
    <row r="33" spans="1:15" x14ac:dyDescent="0.25">
      <c r="G33" s="19"/>
      <c r="H33" s="79"/>
      <c r="I33" s="79"/>
      <c r="J33" s="75"/>
      <c r="K33" s="75"/>
      <c r="N33" s="53" t="s">
        <v>117</v>
      </c>
      <c r="O33" s="53" t="s">
        <v>121</v>
      </c>
    </row>
    <row r="34" spans="1:15" x14ac:dyDescent="0.25">
      <c r="G34" s="19"/>
      <c r="H34" s="79"/>
      <c r="I34" s="79"/>
      <c r="J34" s="75"/>
      <c r="K34" s="75"/>
      <c r="N34" s="53" t="s">
        <v>118</v>
      </c>
      <c r="O34" s="53" t="s">
        <v>123</v>
      </c>
    </row>
    <row r="35" spans="1:15" x14ac:dyDescent="0.25">
      <c r="G35" s="19"/>
      <c r="H35" s="79"/>
      <c r="I35" s="79"/>
      <c r="J35" s="75"/>
      <c r="K35" s="75"/>
      <c r="N35" s="53" t="s">
        <v>117</v>
      </c>
      <c r="O35" s="53" t="s">
        <v>124</v>
      </c>
    </row>
    <row r="36" spans="1:15" x14ac:dyDescent="0.25">
      <c r="G36" s="19"/>
      <c r="H36" s="79"/>
      <c r="I36" s="79"/>
      <c r="J36" s="75"/>
      <c r="K36" s="75"/>
      <c r="N36" s="53" t="s">
        <v>119</v>
      </c>
      <c r="O36" s="53" t="s">
        <v>125</v>
      </c>
    </row>
    <row r="37" spans="1:15" x14ac:dyDescent="0.25">
      <c r="G37" s="19"/>
      <c r="H37" s="79"/>
      <c r="I37" s="79"/>
      <c r="J37" s="75"/>
      <c r="K37" s="75"/>
      <c r="N37" s="53" t="s">
        <v>120</v>
      </c>
      <c r="O37" s="53" t="s">
        <v>123</v>
      </c>
    </row>
    <row r="38" spans="1:15" x14ac:dyDescent="0.25">
      <c r="H38" s="54"/>
      <c r="I38" s="54"/>
    </row>
    <row r="42" spans="1:15" x14ac:dyDescent="0.25">
      <c r="A42" s="67" t="s">
        <v>0</v>
      </c>
      <c r="B42" s="67"/>
      <c r="C42" s="67" t="s">
        <v>220</v>
      </c>
      <c r="D42" s="67"/>
    </row>
    <row r="43" spans="1:15" x14ac:dyDescent="0.25">
      <c r="A43" s="66" t="s">
        <v>6</v>
      </c>
      <c r="B43" s="65" t="s">
        <v>1</v>
      </c>
      <c r="C43" s="68">
        <v>-4.07E-2</v>
      </c>
      <c r="D43" s="69"/>
    </row>
    <row r="44" spans="1:15" x14ac:dyDescent="0.25">
      <c r="A44" s="66"/>
      <c r="B44" s="65" t="s">
        <v>2</v>
      </c>
      <c r="C44" s="68">
        <v>0.1041</v>
      </c>
      <c r="D44" s="69"/>
    </row>
    <row r="45" spans="1:15" x14ac:dyDescent="0.25">
      <c r="A45" s="66" t="s">
        <v>66</v>
      </c>
      <c r="B45" s="65" t="s">
        <v>1</v>
      </c>
      <c r="C45" s="68">
        <v>2.3999999999999998E-3</v>
      </c>
      <c r="D45" s="69"/>
      <c r="G45" s="10"/>
      <c r="H45" s="10"/>
      <c r="I45" s="10"/>
      <c r="J45" s="10"/>
    </row>
    <row r="46" spans="1:15" x14ac:dyDescent="0.25">
      <c r="A46" s="66"/>
      <c r="B46" s="65" t="s">
        <v>2</v>
      </c>
      <c r="C46" s="68">
        <v>-6.3299999999999995E-2</v>
      </c>
      <c r="D46" s="69"/>
    </row>
    <row r="47" spans="1:15" x14ac:dyDescent="0.25">
      <c r="A47" s="66" t="s">
        <v>8</v>
      </c>
      <c r="B47" s="65" t="s">
        <v>1</v>
      </c>
      <c r="C47" s="68">
        <v>0.62470000000000003</v>
      </c>
      <c r="D47" s="69"/>
    </row>
    <row r="48" spans="1:15" x14ac:dyDescent="0.25">
      <c r="A48" s="66"/>
      <c r="B48" s="65" t="s">
        <v>2</v>
      </c>
      <c r="C48" s="68">
        <v>0.31080000000000002</v>
      </c>
      <c r="D48" s="69"/>
    </row>
    <row r="49" spans="1:4" x14ac:dyDescent="0.25">
      <c r="A49" s="66" t="s">
        <v>9</v>
      </c>
      <c r="B49" s="65" t="s">
        <v>1</v>
      </c>
      <c r="C49" s="68">
        <v>-0.26679999999999998</v>
      </c>
      <c r="D49" s="69"/>
    </row>
    <row r="50" spans="1:4" x14ac:dyDescent="0.25">
      <c r="A50" s="66"/>
      <c r="B50" s="65" t="s">
        <v>2</v>
      </c>
      <c r="C50" s="68">
        <v>4.5999999999999999E-3</v>
      </c>
      <c r="D50" s="69"/>
    </row>
    <row r="51" spans="1:4" x14ac:dyDescent="0.25">
      <c r="A51" s="70" t="s">
        <v>10</v>
      </c>
      <c r="B51" s="71" t="s">
        <v>221</v>
      </c>
      <c r="C51" s="27">
        <v>-0.14269999999999999</v>
      </c>
      <c r="D51" s="27"/>
    </row>
    <row r="52" spans="1:4" x14ac:dyDescent="0.25">
      <c r="A52" s="72"/>
      <c r="B52" s="73" t="s">
        <v>222</v>
      </c>
      <c r="C52" s="27">
        <v>-0.3337</v>
      </c>
      <c r="D52" s="27"/>
    </row>
  </sheetData>
  <mergeCells count="36">
    <mergeCell ref="A51:A52"/>
    <mergeCell ref="C51:D51"/>
    <mergeCell ref="C52:D52"/>
    <mergeCell ref="A43:A44"/>
    <mergeCell ref="A45:A46"/>
    <mergeCell ref="A47:A48"/>
    <mergeCell ref="A49:A50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A42:B42"/>
    <mergeCell ref="G31:G37"/>
    <mergeCell ref="D3:D9"/>
    <mergeCell ref="D10:D16"/>
    <mergeCell ref="D17:D23"/>
    <mergeCell ref="D24:D30"/>
    <mergeCell ref="G3:G9"/>
    <mergeCell ref="G10:G16"/>
    <mergeCell ref="A17:A23"/>
    <mergeCell ref="A24:A30"/>
    <mergeCell ref="L1:M1"/>
    <mergeCell ref="N1:O1"/>
    <mergeCell ref="G17:G23"/>
    <mergeCell ref="G24:G30"/>
    <mergeCell ref="A1:C1"/>
    <mergeCell ref="D1:F1"/>
    <mergeCell ref="G1:I1"/>
    <mergeCell ref="J1:K1"/>
    <mergeCell ref="A3:A9"/>
    <mergeCell ref="A10:A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7" workbookViewId="0">
      <selection activeCell="L30" sqref="L30"/>
    </sheetView>
  </sheetViews>
  <sheetFormatPr defaultRowHeight="15" x14ac:dyDescent="0.25"/>
  <cols>
    <col min="1" max="3" width="9.140625" style="10"/>
    <col min="4" max="4" width="12" style="10" bestFit="1" customWidth="1"/>
    <col min="5" max="7" width="9.140625" style="10"/>
    <col min="8" max="9" width="11.28515625" style="10" customWidth="1"/>
    <col min="10" max="10" width="11.42578125" style="10" customWidth="1"/>
    <col min="11" max="11" width="10.7109375" style="10" customWidth="1"/>
    <col min="12" max="12" width="10.28515625" style="10" customWidth="1"/>
    <col min="13" max="16384" width="9.140625" style="10"/>
  </cols>
  <sheetData>
    <row r="1" spans="1:12" x14ac:dyDescent="0.25">
      <c r="A1" s="10" t="s">
        <v>67</v>
      </c>
      <c r="B1" s="10" t="s">
        <v>6</v>
      </c>
      <c r="C1" s="10" t="s">
        <v>66</v>
      </c>
      <c r="D1" s="10" t="s">
        <v>8</v>
      </c>
      <c r="E1" s="10" t="s">
        <v>68</v>
      </c>
      <c r="F1" s="10" t="s">
        <v>10</v>
      </c>
      <c r="H1" s="2" t="s">
        <v>134</v>
      </c>
      <c r="I1" s="10" t="s">
        <v>135</v>
      </c>
      <c r="J1" s="10" t="s">
        <v>136</v>
      </c>
      <c r="K1" s="10" t="s">
        <v>137</v>
      </c>
      <c r="L1" s="2" t="s">
        <v>138</v>
      </c>
    </row>
    <row r="2" spans="1:12" x14ac:dyDescent="0.25">
      <c r="A2" s="1">
        <v>1</v>
      </c>
      <c r="B2" s="11" t="s">
        <v>69</v>
      </c>
      <c r="C2" s="11" t="s">
        <v>82</v>
      </c>
      <c r="D2" s="11" t="s">
        <v>69</v>
      </c>
      <c r="E2" s="11" t="s">
        <v>106</v>
      </c>
      <c r="F2" s="11" t="s">
        <v>114</v>
      </c>
      <c r="H2" s="28" t="s">
        <v>139</v>
      </c>
      <c r="I2" s="28" t="s">
        <v>155</v>
      </c>
      <c r="J2" s="28" t="s">
        <v>171</v>
      </c>
      <c r="K2" s="28" t="s">
        <v>187</v>
      </c>
      <c r="L2" s="28" t="s">
        <v>202</v>
      </c>
    </row>
    <row r="3" spans="1:12" x14ac:dyDescent="0.25">
      <c r="A3" s="1">
        <v>2</v>
      </c>
      <c r="B3" s="11" t="s">
        <v>70</v>
      </c>
      <c r="C3" s="11" t="s">
        <v>83</v>
      </c>
      <c r="D3" s="11" t="s">
        <v>69</v>
      </c>
      <c r="E3" s="11" t="s">
        <v>105</v>
      </c>
      <c r="F3" s="11" t="s">
        <v>115</v>
      </c>
      <c r="H3" s="28" t="s">
        <v>140</v>
      </c>
      <c r="I3" s="28" t="s">
        <v>156</v>
      </c>
      <c r="J3" s="28" t="s">
        <v>172</v>
      </c>
      <c r="K3" s="28" t="s">
        <v>218</v>
      </c>
      <c r="L3" s="28" t="s">
        <v>203</v>
      </c>
    </row>
    <row r="4" spans="1:12" x14ac:dyDescent="0.25">
      <c r="A4" s="1">
        <v>3</v>
      </c>
      <c r="B4" s="11" t="s">
        <v>71</v>
      </c>
      <c r="C4" s="11" t="s">
        <v>83</v>
      </c>
      <c r="D4" s="11" t="s">
        <v>89</v>
      </c>
      <c r="E4" s="11" t="s">
        <v>104</v>
      </c>
      <c r="F4" s="11" t="s">
        <v>116</v>
      </c>
      <c r="H4" s="28" t="s">
        <v>141</v>
      </c>
      <c r="I4" s="28" t="s">
        <v>157</v>
      </c>
      <c r="J4" s="28" t="s">
        <v>173</v>
      </c>
      <c r="K4" s="28" t="s">
        <v>188</v>
      </c>
      <c r="L4" s="28" t="s">
        <v>204</v>
      </c>
    </row>
    <row r="5" spans="1:12" x14ac:dyDescent="0.25">
      <c r="A5" s="1">
        <v>4</v>
      </c>
      <c r="B5" s="11" t="s">
        <v>72</v>
      </c>
      <c r="C5" s="11" t="s">
        <v>83</v>
      </c>
      <c r="D5" s="11" t="s">
        <v>90</v>
      </c>
      <c r="E5" s="11" t="s">
        <v>104</v>
      </c>
      <c r="F5" s="11" t="s">
        <v>117</v>
      </c>
      <c r="H5" s="29" t="s">
        <v>142</v>
      </c>
      <c r="I5" s="29" t="s">
        <v>158</v>
      </c>
      <c r="J5" s="29" t="s">
        <v>174</v>
      </c>
      <c r="K5" s="29" t="s">
        <v>189</v>
      </c>
      <c r="L5" s="29" t="s">
        <v>205</v>
      </c>
    </row>
    <row r="6" spans="1:12" x14ac:dyDescent="0.25">
      <c r="A6" s="1">
        <v>5</v>
      </c>
      <c r="B6" s="11" t="s">
        <v>70</v>
      </c>
      <c r="C6" s="11" t="s">
        <v>83</v>
      </c>
      <c r="D6" s="11" t="s">
        <v>91</v>
      </c>
      <c r="E6" s="11" t="s">
        <v>103</v>
      </c>
      <c r="F6" s="11" t="s">
        <v>118</v>
      </c>
      <c r="H6" s="29" t="s">
        <v>143</v>
      </c>
      <c r="I6" s="29" t="s">
        <v>159</v>
      </c>
      <c r="J6" s="29" t="s">
        <v>175</v>
      </c>
      <c r="K6" s="29" t="s">
        <v>190</v>
      </c>
      <c r="L6" s="29" t="s">
        <v>206</v>
      </c>
    </row>
    <row r="7" spans="1:12" x14ac:dyDescent="0.25">
      <c r="A7" s="1">
        <v>6</v>
      </c>
      <c r="B7" s="11" t="s">
        <v>73</v>
      </c>
      <c r="C7" s="11" t="s">
        <v>84</v>
      </c>
      <c r="D7" s="11" t="s">
        <v>92</v>
      </c>
      <c r="E7" s="11" t="s">
        <v>102</v>
      </c>
      <c r="F7" s="11" t="s">
        <v>117</v>
      </c>
      <c r="H7" s="29" t="s">
        <v>144</v>
      </c>
      <c r="I7" s="29" t="s">
        <v>160</v>
      </c>
      <c r="J7" s="29" t="s">
        <v>176</v>
      </c>
      <c r="K7" s="29" t="s">
        <v>191</v>
      </c>
      <c r="L7" s="29" t="s">
        <v>207</v>
      </c>
    </row>
    <row r="8" spans="1:12" x14ac:dyDescent="0.25">
      <c r="A8" s="1">
        <v>7</v>
      </c>
      <c r="B8" s="11" t="s">
        <v>74</v>
      </c>
      <c r="C8" s="11" t="s">
        <v>85</v>
      </c>
      <c r="D8" s="11" t="s">
        <v>93</v>
      </c>
      <c r="E8" s="11" t="s">
        <v>101</v>
      </c>
      <c r="F8" s="11" t="s">
        <v>119</v>
      </c>
      <c r="H8" s="29" t="s">
        <v>145</v>
      </c>
      <c r="I8" s="29" t="s">
        <v>161</v>
      </c>
      <c r="J8" s="29" t="s">
        <v>177</v>
      </c>
      <c r="K8" s="29" t="s">
        <v>192</v>
      </c>
      <c r="L8" s="29" t="s">
        <v>208</v>
      </c>
    </row>
    <row r="9" spans="1:12" x14ac:dyDescent="0.25">
      <c r="A9" s="1">
        <v>8</v>
      </c>
      <c r="B9" s="11" t="s">
        <v>71</v>
      </c>
      <c r="C9" s="11" t="s">
        <v>84</v>
      </c>
      <c r="D9" s="11" t="s">
        <v>94</v>
      </c>
      <c r="E9" s="11" t="s">
        <v>100</v>
      </c>
      <c r="F9" s="11" t="s">
        <v>120</v>
      </c>
      <c r="H9" s="29" t="s">
        <v>146</v>
      </c>
      <c r="I9" s="29" t="s">
        <v>162</v>
      </c>
      <c r="J9" s="29" t="s">
        <v>178</v>
      </c>
      <c r="K9" s="29" t="s">
        <v>193</v>
      </c>
      <c r="L9" s="29" t="s">
        <v>209</v>
      </c>
    </row>
    <row r="12" spans="1:12" x14ac:dyDescent="0.25">
      <c r="A12" s="1">
        <v>1</v>
      </c>
    </row>
    <row r="13" spans="1:12" x14ac:dyDescent="0.25">
      <c r="A13" s="1">
        <v>2</v>
      </c>
      <c r="B13" s="15">
        <f>B3/B2-1</f>
        <v>-1.2820512820512775E-2</v>
      </c>
      <c r="C13" s="15">
        <f t="shared" ref="C13:F13" si="0">C3/C2-1</f>
        <v>1.5625000000000222E-2</v>
      </c>
      <c r="D13" s="15">
        <f t="shared" si="0"/>
        <v>0</v>
      </c>
      <c r="E13" s="15">
        <f t="shared" si="0"/>
        <v>-2.1052631578948322E-3</v>
      </c>
      <c r="F13" s="15">
        <f t="shared" si="0"/>
        <v>-4.2253521126760507E-2</v>
      </c>
      <c r="H13" s="15">
        <f>H3/H2-1</f>
        <v>1.031854757092443E-2</v>
      </c>
      <c r="I13" s="15">
        <f t="shared" ref="I13:L13" si="1">I3/I2-1</f>
        <v>1.2759277978761752E-2</v>
      </c>
      <c r="J13" s="15">
        <f t="shared" si="1"/>
        <v>-1.6556565505254639E-6</v>
      </c>
      <c r="K13" s="15">
        <f t="shared" si="1"/>
        <v>6.9499516963933416E-4</v>
      </c>
      <c r="L13" s="15">
        <f t="shared" si="1"/>
        <v>-8.6219608999721364E-3</v>
      </c>
    </row>
    <row r="14" spans="1:12" x14ac:dyDescent="0.25">
      <c r="A14" s="1">
        <v>3</v>
      </c>
      <c r="B14" s="15">
        <f t="shared" ref="B14:F19" si="2">B4/B3-1</f>
        <v>-6.4935064935065512E-3</v>
      </c>
      <c r="C14" s="15">
        <f t="shared" si="2"/>
        <v>0</v>
      </c>
      <c r="D14" s="15">
        <f t="shared" si="2"/>
        <v>5.7692307692307709E-2</v>
      </c>
      <c r="E14" s="15">
        <f t="shared" si="2"/>
        <v>-4.2194092827003704E-3</v>
      </c>
      <c r="F14" s="15">
        <f t="shared" si="2"/>
        <v>-7.3529411764706731E-3</v>
      </c>
      <c r="H14" s="15">
        <f t="shared" ref="H14:L19" si="3">H4/H3-1</f>
        <v>4.8300201650075536E-3</v>
      </c>
      <c r="I14" s="15">
        <f t="shared" si="3"/>
        <v>-1.0473737655332882E-2</v>
      </c>
      <c r="J14" s="15">
        <f t="shared" si="3"/>
        <v>6.4040901407143025E-3</v>
      </c>
      <c r="K14" s="15">
        <f>K4/K3-1</f>
        <v>-6.1598358529824093E-3</v>
      </c>
      <c r="L14" s="15">
        <f t="shared" si="3"/>
        <v>-9.9866127802058502E-3</v>
      </c>
    </row>
    <row r="15" spans="1:12" x14ac:dyDescent="0.25">
      <c r="A15" s="1">
        <v>4</v>
      </c>
      <c r="B15" s="15">
        <f t="shared" si="2"/>
        <v>7.1895424836601274E-2</v>
      </c>
      <c r="C15" s="15">
        <f t="shared" si="2"/>
        <v>0</v>
      </c>
      <c r="D15" s="15">
        <f t="shared" si="2"/>
        <v>-3.0303030303030276E-2</v>
      </c>
      <c r="E15" s="15">
        <f t="shared" si="2"/>
        <v>0</v>
      </c>
      <c r="F15" s="15">
        <f t="shared" si="2"/>
        <v>-2.9629629629629672E-2</v>
      </c>
      <c r="H15" s="15">
        <f t="shared" si="3"/>
        <v>-7.663145241452618E-3</v>
      </c>
      <c r="I15" s="15">
        <f t="shared" si="3"/>
        <v>1.3955145010888792E-3</v>
      </c>
      <c r="J15" s="15">
        <f t="shared" si="3"/>
        <v>-1.0946653571481391E-2</v>
      </c>
      <c r="K15" s="15">
        <f t="shared" si="3"/>
        <v>-2.4705068743593461E-3</v>
      </c>
      <c r="L15" s="15">
        <f t="shared" si="3"/>
        <v>6.54854667657645E-3</v>
      </c>
    </row>
    <row r="16" spans="1:12" x14ac:dyDescent="0.25">
      <c r="A16" s="1">
        <v>5</v>
      </c>
      <c r="B16" s="15">
        <f t="shared" si="2"/>
        <v>-6.0975609756097504E-2</v>
      </c>
      <c r="C16" s="15">
        <f t="shared" si="2"/>
        <v>0</v>
      </c>
      <c r="D16" s="15">
        <f t="shared" si="2"/>
        <v>3.7500000000000089E-2</v>
      </c>
      <c r="E16" s="15">
        <f t="shared" si="2"/>
        <v>-4.2372881355933201E-3</v>
      </c>
      <c r="F16" s="15">
        <f t="shared" si="2"/>
        <v>-2.2900763358778664E-2</v>
      </c>
      <c r="H16" s="15">
        <f t="shared" si="3"/>
        <v>8.7254673577543684E-3</v>
      </c>
      <c r="I16" s="15">
        <f t="shared" si="3"/>
        <v>-1.3789926648085649E-3</v>
      </c>
      <c r="J16" s="15">
        <f t="shared" si="3"/>
        <v>-5.4573912638492539E-3</v>
      </c>
      <c r="K16" s="15">
        <f t="shared" si="3"/>
        <v>2.8792223628808511E-3</v>
      </c>
      <c r="L16" s="15">
        <f t="shared" si="3"/>
        <v>-4.3065939161420763E-3</v>
      </c>
    </row>
    <row r="17" spans="1:12" x14ac:dyDescent="0.25">
      <c r="A17" s="1">
        <v>6</v>
      </c>
      <c r="B17" s="15">
        <f t="shared" si="2"/>
        <v>-6.4935064935064957E-2</v>
      </c>
      <c r="C17" s="15">
        <f t="shared" si="2"/>
        <v>1.538461538461533E-2</v>
      </c>
      <c r="D17" s="15">
        <f t="shared" si="2"/>
        <v>-0.27108433734939763</v>
      </c>
      <c r="E17" s="15">
        <f t="shared" si="2"/>
        <v>-3.6170212765957444E-2</v>
      </c>
      <c r="F17" s="15">
        <f t="shared" si="2"/>
        <v>2.34375E-2</v>
      </c>
      <c r="H17" s="15">
        <f t="shared" si="3"/>
        <v>-8.5532877331190305E-3</v>
      </c>
      <c r="I17" s="15">
        <f t="shared" si="3"/>
        <v>5.2549988176275875E-5</v>
      </c>
      <c r="J17" s="15">
        <f t="shared" si="3"/>
        <v>1.1294115285940265E-2</v>
      </c>
      <c r="K17" s="15">
        <f t="shared" si="3"/>
        <v>6.0448048880168415E-3</v>
      </c>
      <c r="L17" s="15">
        <f t="shared" si="3"/>
        <v>-1.1387196580651238E-2</v>
      </c>
    </row>
    <row r="18" spans="1:12" x14ac:dyDescent="0.25">
      <c r="A18" s="1">
        <v>7</v>
      </c>
      <c r="B18" s="15">
        <f t="shared" si="2"/>
        <v>-2.083333333333337E-2</v>
      </c>
      <c r="C18" s="15">
        <f t="shared" si="2"/>
        <v>1.5151515151515138E-2</v>
      </c>
      <c r="D18" s="15">
        <f t="shared" si="2"/>
        <v>0.42148760330578505</v>
      </c>
      <c r="E18" s="15">
        <f t="shared" si="2"/>
        <v>-2.2075055187638082E-2</v>
      </c>
      <c r="F18" s="15">
        <f t="shared" si="2"/>
        <v>-1.5267175572518998E-2</v>
      </c>
      <c r="H18" s="15">
        <f t="shared" si="3"/>
        <v>-7.9908925080104387E-3</v>
      </c>
      <c r="I18" s="15">
        <f t="shared" si="3"/>
        <v>5.5145395257321095E-3</v>
      </c>
      <c r="J18" s="15">
        <f t="shared" si="3"/>
        <v>4.2601397444907985E-3</v>
      </c>
      <c r="K18" s="15">
        <f t="shared" si="3"/>
        <v>-3.9341097834151295E-3</v>
      </c>
      <c r="L18" s="15">
        <f t="shared" si="3"/>
        <v>1.6648383558106605E-3</v>
      </c>
    </row>
    <row r="19" spans="1:12" x14ac:dyDescent="0.25">
      <c r="A19" s="1">
        <v>8</v>
      </c>
      <c r="B19" s="15">
        <f t="shared" si="2"/>
        <v>8.5106382978723305E-2</v>
      </c>
      <c r="C19" s="15">
        <f t="shared" si="2"/>
        <v>-1.492537313432829E-2</v>
      </c>
      <c r="D19" s="15">
        <f t="shared" si="2"/>
        <v>7.5581395348837122E-2</v>
      </c>
      <c r="E19" s="15">
        <f t="shared" si="2"/>
        <v>5.8690744920993465E-2</v>
      </c>
      <c r="F19" s="15">
        <f t="shared" si="2"/>
        <v>-3.1007751937984551E-2</v>
      </c>
      <c r="H19" s="15">
        <f t="shared" si="3"/>
        <v>7.3757957670621543E-3</v>
      </c>
      <c r="I19" s="15">
        <f t="shared" si="3"/>
        <v>-1.0962785755346482E-2</v>
      </c>
      <c r="J19" s="15">
        <f t="shared" si="3"/>
        <v>-9.0769714664941104E-3</v>
      </c>
      <c r="K19" s="15">
        <f t="shared" si="3"/>
        <v>-2.7304780939875206E-3</v>
      </c>
      <c r="L19" s="15">
        <f t="shared" si="3"/>
        <v>-1.1872857989537966E-2</v>
      </c>
    </row>
    <row r="22" spans="1:12" x14ac:dyDescent="0.25">
      <c r="A22" s="32" t="s">
        <v>126</v>
      </c>
      <c r="B22" s="32"/>
      <c r="C22" s="10" t="s">
        <v>6</v>
      </c>
      <c r="D22" s="10" t="s">
        <v>66</v>
      </c>
      <c r="E22" s="10" t="s">
        <v>8</v>
      </c>
      <c r="F22" s="10" t="s">
        <v>68</v>
      </c>
      <c r="G22" s="10" t="s">
        <v>10</v>
      </c>
    </row>
    <row r="23" spans="1:12" x14ac:dyDescent="0.25">
      <c r="A23" s="32" t="s">
        <v>127</v>
      </c>
      <c r="B23" s="32"/>
      <c r="C23" s="37">
        <f>SLOPE(B13:B19,H13:H19)</f>
        <v>0.24963873726634267</v>
      </c>
      <c r="D23" s="37">
        <f t="shared" ref="D23:G23" si="4">SLOPE(C13:C19,I13:I19)</f>
        <v>1.0836002857250129</v>
      </c>
      <c r="E23" s="37">
        <f t="shared" si="4"/>
        <v>-3.1398018107344825</v>
      </c>
      <c r="F23" s="37">
        <f t="shared" si="4"/>
        <v>-2.6736478198090983</v>
      </c>
      <c r="G23" s="37">
        <f t="shared" si="4"/>
        <v>-0.8565778607087412</v>
      </c>
      <c r="H23" s="36">
        <f>SLOPE(H13:H19,H13:H19)</f>
        <v>1</v>
      </c>
      <c r="I23" s="36">
        <f t="shared" ref="I23:L23" si="5">SLOPE(I13:I19,I13:I19)</f>
        <v>1</v>
      </c>
      <c r="J23" s="36">
        <f t="shared" si="5"/>
        <v>1</v>
      </c>
      <c r="K23" s="36">
        <f t="shared" si="5"/>
        <v>1</v>
      </c>
      <c r="L23" s="36">
        <f t="shared" si="5"/>
        <v>1</v>
      </c>
    </row>
    <row r="24" spans="1:12" x14ac:dyDescent="0.25">
      <c r="A24" s="32" t="s">
        <v>128</v>
      </c>
      <c r="B24" s="32"/>
      <c r="C24" s="33">
        <v>3.5000000000000003E-2</v>
      </c>
      <c r="D24" s="33">
        <v>0.06</v>
      </c>
      <c r="E24" s="33">
        <v>3.5000000000000003E-2</v>
      </c>
      <c r="F24" s="33">
        <v>0.06</v>
      </c>
      <c r="G24" s="33">
        <v>0.06</v>
      </c>
      <c r="H24" s="33">
        <v>3.5000000000000003E-2</v>
      </c>
      <c r="I24" s="33">
        <v>0.06</v>
      </c>
      <c r="J24" s="33">
        <v>3.5000000000000003E-2</v>
      </c>
      <c r="K24" s="33">
        <v>0.06</v>
      </c>
      <c r="L24" s="33">
        <v>0.06</v>
      </c>
    </row>
    <row r="25" spans="1:12" x14ac:dyDescent="0.25">
      <c r="A25" s="32" t="s">
        <v>129</v>
      </c>
      <c r="B25" s="32"/>
      <c r="C25" s="34">
        <f>B9/B2-1</f>
        <v>-1.9230769230769273E-2</v>
      </c>
      <c r="D25" s="34">
        <f t="shared" ref="D25:G25" si="6">C9/C2-1</f>
        <v>3.125E-2</v>
      </c>
      <c r="E25" s="34">
        <f t="shared" si="6"/>
        <v>0.1858974358974359</v>
      </c>
      <c r="F25" s="34">
        <f t="shared" si="6"/>
        <v>-1.2631578947368438E-2</v>
      </c>
      <c r="G25" s="34">
        <f t="shared" si="6"/>
        <v>-0.11971830985915499</v>
      </c>
      <c r="H25" s="15">
        <f>H9/H2-1</f>
        <v>6.8379628678960636E-3</v>
      </c>
      <c r="I25" s="15">
        <f t="shared" ref="I25:L25" si="7">I9/I2-1</f>
        <v>-3.3017301534127297E-3</v>
      </c>
      <c r="J25" s="15">
        <f t="shared" si="7"/>
        <v>-3.7268828954120092E-3</v>
      </c>
      <c r="K25" s="15">
        <f t="shared" si="7"/>
        <v>-5.7156864158725007E-3</v>
      </c>
      <c r="L25" s="15">
        <f t="shared" si="7"/>
        <v>-3.7496744801880033E-2</v>
      </c>
    </row>
    <row r="26" spans="1:12" x14ac:dyDescent="0.25">
      <c r="A26" s="32" t="s">
        <v>130</v>
      </c>
      <c r="B26" s="32"/>
      <c r="C26" s="34">
        <f>C24+C23*(C25-C24)</f>
        <v>2.1461899248248331E-2</v>
      </c>
      <c r="D26" s="34">
        <f t="shared" ref="D26:G26" si="8">D24+D23*(D25-D24)</f>
        <v>2.8846491785405881E-2</v>
      </c>
      <c r="E26" s="34">
        <f t="shared" si="8"/>
        <v>-0.4387880424659597</v>
      </c>
      <c r="F26" s="34">
        <f t="shared" si="8"/>
        <v>0.25419126270192405</v>
      </c>
      <c r="G26" s="34">
        <f t="shared" si="8"/>
        <v>0.21394272538934564</v>
      </c>
      <c r="H26" s="38">
        <f>H24+H23*(H25-H24)</f>
        <v>6.8379628678960636E-3</v>
      </c>
      <c r="I26" s="38">
        <f t="shared" ref="I26:L26" si="9">I24+I23*(I25-I24)</f>
        <v>-3.3017301534127297E-3</v>
      </c>
      <c r="J26" s="38">
        <f t="shared" si="9"/>
        <v>-3.7268828954120092E-3</v>
      </c>
      <c r="K26" s="38">
        <f t="shared" si="9"/>
        <v>-5.7156864158725007E-3</v>
      </c>
      <c r="L26" s="38">
        <f t="shared" si="9"/>
        <v>-3.7496744801880033E-2</v>
      </c>
    </row>
    <row r="27" spans="1:12" x14ac:dyDescent="0.25">
      <c r="A27" s="32" t="s">
        <v>131</v>
      </c>
      <c r="B27" s="32"/>
      <c r="C27" s="34">
        <f>B9/B2-1</f>
        <v>-1.9230769230769273E-2</v>
      </c>
      <c r="D27" s="34">
        <f>C9/C2-1</f>
        <v>3.125E-2</v>
      </c>
      <c r="E27" s="34">
        <f t="shared" ref="E27:G27" si="10">D9/D2-1</f>
        <v>0.1858974358974359</v>
      </c>
      <c r="F27" s="34">
        <f t="shared" si="10"/>
        <v>-1.2631578947368438E-2</v>
      </c>
      <c r="G27" s="34">
        <f t="shared" si="10"/>
        <v>-0.11971830985915499</v>
      </c>
      <c r="H27" s="17">
        <f>H9/H2-1</f>
        <v>6.8379628678960636E-3</v>
      </c>
      <c r="I27" s="17">
        <f t="shared" ref="I27:L27" si="11">I9/I2-1</f>
        <v>-3.3017301534127297E-3</v>
      </c>
      <c r="J27" s="17">
        <f t="shared" si="11"/>
        <v>-3.7268828954120092E-3</v>
      </c>
      <c r="K27" s="17">
        <f t="shared" si="11"/>
        <v>-5.7156864158725007E-3</v>
      </c>
      <c r="L27" s="17">
        <f t="shared" si="11"/>
        <v>-3.7496744801880033E-2</v>
      </c>
    </row>
    <row r="28" spans="1:12" x14ac:dyDescent="0.25">
      <c r="A28" s="32" t="s">
        <v>132</v>
      </c>
      <c r="B28" s="32"/>
      <c r="C28" s="35">
        <f>C27-C26</f>
        <v>-4.0692668479017605E-2</v>
      </c>
      <c r="D28" s="35">
        <f>D27-D26</f>
        <v>2.4035082145941189E-3</v>
      </c>
      <c r="E28" s="35">
        <f t="shared" ref="E28:G28" si="12">E27-E26</f>
        <v>0.62468547836339561</v>
      </c>
      <c r="F28" s="35">
        <f t="shared" si="12"/>
        <v>-0.26682284164929249</v>
      </c>
      <c r="G28" s="35">
        <f t="shared" si="12"/>
        <v>-0.33366103524850066</v>
      </c>
      <c r="H28" s="31">
        <f>H27-H26</f>
        <v>0</v>
      </c>
      <c r="I28" s="31">
        <f t="shared" ref="I28:L28" si="13">I27-I26</f>
        <v>0</v>
      </c>
      <c r="J28" s="31">
        <f t="shared" si="13"/>
        <v>0</v>
      </c>
      <c r="K28" s="31">
        <f t="shared" si="13"/>
        <v>0</v>
      </c>
      <c r="L28" s="31">
        <f t="shared" si="13"/>
        <v>0</v>
      </c>
    </row>
    <row r="30" spans="1:12" x14ac:dyDescent="0.25">
      <c r="D30" s="30"/>
      <c r="E30" s="30"/>
      <c r="F30" s="30"/>
      <c r="G30" s="3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18" workbookViewId="0">
      <selection activeCell="J33" sqref="J33"/>
    </sheetView>
  </sheetViews>
  <sheetFormatPr defaultRowHeight="15" x14ac:dyDescent="0.25"/>
  <cols>
    <col min="8" max="8" width="11.42578125" customWidth="1"/>
    <col min="9" max="9" width="10.85546875" customWidth="1"/>
    <col min="10" max="12" width="11.85546875" customWidth="1"/>
  </cols>
  <sheetData>
    <row r="1" spans="1:12" x14ac:dyDescent="0.25">
      <c r="A1" t="s">
        <v>67</v>
      </c>
      <c r="B1" t="s">
        <v>6</v>
      </c>
      <c r="C1" t="s">
        <v>66</v>
      </c>
      <c r="D1" t="s">
        <v>8</v>
      </c>
      <c r="E1" t="s">
        <v>68</v>
      </c>
      <c r="F1" t="s">
        <v>10</v>
      </c>
      <c r="H1" s="2" t="s">
        <v>134</v>
      </c>
      <c r="I1" s="10" t="s">
        <v>135</v>
      </c>
      <c r="J1" s="10" t="s">
        <v>136</v>
      </c>
      <c r="K1" s="10" t="s">
        <v>137</v>
      </c>
      <c r="L1" s="2" t="s">
        <v>138</v>
      </c>
    </row>
    <row r="2" spans="1:12" x14ac:dyDescent="0.25">
      <c r="A2" s="1">
        <v>1</v>
      </c>
      <c r="B2" s="11" t="s">
        <v>75</v>
      </c>
      <c r="C2" s="11" t="s">
        <v>82</v>
      </c>
      <c r="D2" s="11" t="s">
        <v>20</v>
      </c>
      <c r="E2" s="11" t="s">
        <v>107</v>
      </c>
      <c r="F2" s="11" t="s">
        <v>118</v>
      </c>
      <c r="H2" s="28" t="s">
        <v>147</v>
      </c>
      <c r="I2" s="28" t="s">
        <v>163</v>
      </c>
      <c r="J2" s="28" t="s">
        <v>179</v>
      </c>
      <c r="K2" s="28" t="s">
        <v>194</v>
      </c>
      <c r="L2" s="28" t="s">
        <v>210</v>
      </c>
    </row>
    <row r="3" spans="1:12" x14ac:dyDescent="0.25">
      <c r="A3" s="1">
        <v>2</v>
      </c>
      <c r="B3" s="11" t="s">
        <v>76</v>
      </c>
      <c r="C3" s="11" t="s">
        <v>86</v>
      </c>
      <c r="D3" s="11" t="s">
        <v>21</v>
      </c>
      <c r="E3" s="11" t="s">
        <v>108</v>
      </c>
      <c r="F3" s="11" t="s">
        <v>121</v>
      </c>
      <c r="H3" s="28" t="s">
        <v>148</v>
      </c>
      <c r="I3" s="28" t="s">
        <v>164</v>
      </c>
      <c r="J3" s="28" t="s">
        <v>180</v>
      </c>
      <c r="K3" s="28" t="s">
        <v>195</v>
      </c>
      <c r="L3" s="28" t="s">
        <v>211</v>
      </c>
    </row>
    <row r="4" spans="1:12" x14ac:dyDescent="0.25">
      <c r="A4" s="1">
        <v>3</v>
      </c>
      <c r="B4" s="11" t="s">
        <v>69</v>
      </c>
      <c r="C4" s="11" t="s">
        <v>87</v>
      </c>
      <c r="D4" s="11" t="s">
        <v>95</v>
      </c>
      <c r="E4" s="11" t="s">
        <v>107</v>
      </c>
      <c r="F4" s="11" t="s">
        <v>122</v>
      </c>
      <c r="H4" s="28" t="s">
        <v>149</v>
      </c>
      <c r="I4" s="28" t="s">
        <v>165</v>
      </c>
      <c r="J4" s="28" t="s">
        <v>181</v>
      </c>
      <c r="K4" s="28" t="s">
        <v>196</v>
      </c>
      <c r="L4" s="28" t="s">
        <v>212</v>
      </c>
    </row>
    <row r="5" spans="1:12" x14ac:dyDescent="0.25">
      <c r="A5" s="1">
        <v>4</v>
      </c>
      <c r="B5" s="11" t="s">
        <v>77</v>
      </c>
      <c r="C5" s="11" t="s">
        <v>88</v>
      </c>
      <c r="D5" s="11" t="s">
        <v>96</v>
      </c>
      <c r="E5" s="11" t="s">
        <v>109</v>
      </c>
      <c r="F5" s="11" t="s">
        <v>121</v>
      </c>
      <c r="H5" s="29" t="s">
        <v>150</v>
      </c>
      <c r="I5" s="29" t="s">
        <v>166</v>
      </c>
      <c r="J5" s="29" t="s">
        <v>182</v>
      </c>
      <c r="K5" s="29" t="s">
        <v>197</v>
      </c>
      <c r="L5" s="29" t="s">
        <v>213</v>
      </c>
    </row>
    <row r="6" spans="1:12" x14ac:dyDescent="0.25">
      <c r="A6" s="1">
        <v>5</v>
      </c>
      <c r="B6" s="11" t="s">
        <v>78</v>
      </c>
      <c r="C6" s="11" t="s">
        <v>88</v>
      </c>
      <c r="D6" s="11" t="s">
        <v>96</v>
      </c>
      <c r="E6" s="11" t="s">
        <v>111</v>
      </c>
      <c r="F6" s="11" t="s">
        <v>123</v>
      </c>
      <c r="H6" s="29" t="s">
        <v>151</v>
      </c>
      <c r="I6" s="29" t="s">
        <v>167</v>
      </c>
      <c r="J6" s="29" t="s">
        <v>183</v>
      </c>
      <c r="K6" s="29" t="s">
        <v>198</v>
      </c>
      <c r="L6" s="29" t="s">
        <v>214</v>
      </c>
    </row>
    <row r="7" spans="1:12" x14ac:dyDescent="0.25">
      <c r="A7" s="1">
        <v>6</v>
      </c>
      <c r="B7" s="11" t="s">
        <v>79</v>
      </c>
      <c r="C7" s="11" t="s">
        <v>88</v>
      </c>
      <c r="D7" s="11" t="s">
        <v>97</v>
      </c>
      <c r="E7" s="11" t="s">
        <v>110</v>
      </c>
      <c r="F7" s="11" t="s">
        <v>124</v>
      </c>
      <c r="H7" s="29" t="s">
        <v>152</v>
      </c>
      <c r="I7" s="29" t="s">
        <v>168</v>
      </c>
      <c r="J7" s="29" t="s">
        <v>184</v>
      </c>
      <c r="K7" s="29" t="s">
        <v>199</v>
      </c>
      <c r="L7" s="29" t="s">
        <v>215</v>
      </c>
    </row>
    <row r="8" spans="1:12" x14ac:dyDescent="0.25">
      <c r="A8" s="1">
        <v>7</v>
      </c>
      <c r="B8" s="11" t="s">
        <v>80</v>
      </c>
      <c r="C8" s="11" t="s">
        <v>88</v>
      </c>
      <c r="D8" s="11" t="s">
        <v>98</v>
      </c>
      <c r="E8" s="11" t="s">
        <v>112</v>
      </c>
      <c r="F8" s="11" t="s">
        <v>125</v>
      </c>
      <c r="H8" s="29" t="s">
        <v>153</v>
      </c>
      <c r="I8" s="29" t="s">
        <v>169</v>
      </c>
      <c r="J8" s="29" t="s">
        <v>185</v>
      </c>
      <c r="K8" s="29" t="s">
        <v>200</v>
      </c>
      <c r="L8" s="29" t="s">
        <v>216</v>
      </c>
    </row>
    <row r="9" spans="1:12" x14ac:dyDescent="0.25">
      <c r="A9" s="1">
        <v>8</v>
      </c>
      <c r="B9" s="11" t="s">
        <v>81</v>
      </c>
      <c r="C9" s="11" t="s">
        <v>88</v>
      </c>
      <c r="D9" s="11" t="s">
        <v>99</v>
      </c>
      <c r="E9" s="11" t="s">
        <v>113</v>
      </c>
      <c r="F9" s="11" t="s">
        <v>123</v>
      </c>
      <c r="H9" s="29" t="s">
        <v>154</v>
      </c>
      <c r="I9" s="29" t="s">
        <v>170</v>
      </c>
      <c r="J9" s="29" t="s">
        <v>186</v>
      </c>
      <c r="K9" s="29" t="s">
        <v>201</v>
      </c>
      <c r="L9" s="29" t="s">
        <v>217</v>
      </c>
    </row>
    <row r="13" spans="1:12" ht="50.25" customHeight="1" x14ac:dyDescent="0.25">
      <c r="A13" s="1">
        <v>1</v>
      </c>
    </row>
    <row r="14" spans="1:12" x14ac:dyDescent="0.25">
      <c r="A14" s="1">
        <v>2</v>
      </c>
      <c r="B14" s="15">
        <f>B3/B2-1</f>
        <v>4.6052631578947345E-2</v>
      </c>
      <c r="C14" s="15">
        <f t="shared" ref="C14:F14" si="0">C3/C2-1</f>
        <v>-1.5625E-2</v>
      </c>
      <c r="D14" s="15">
        <f t="shared" si="0"/>
        <v>-5.0000000000001155E-3</v>
      </c>
      <c r="E14" s="15">
        <f t="shared" si="0"/>
        <v>9.2165898617511122E-3</v>
      </c>
      <c r="F14" s="15">
        <f t="shared" si="0"/>
        <v>-3.1249999999999889E-2</v>
      </c>
      <c r="H14" s="15">
        <f>H3/H2-1</f>
        <v>-2.0363922062505146E-4</v>
      </c>
      <c r="I14" s="15">
        <f t="shared" ref="I14:L14" si="1">I3/I2-1</f>
        <v>4.6168828826662622E-3</v>
      </c>
      <c r="J14" s="15">
        <f t="shared" si="1"/>
        <v>1.7839196813256519E-2</v>
      </c>
      <c r="K14" s="15">
        <f t="shared" si="1"/>
        <v>-1.4356752241606596E-4</v>
      </c>
      <c r="L14" s="15">
        <f t="shared" si="1"/>
        <v>-1.487514824087488E-2</v>
      </c>
    </row>
    <row r="15" spans="1:12" x14ac:dyDescent="0.25">
      <c r="A15" s="1">
        <v>3</v>
      </c>
      <c r="B15" s="15">
        <f t="shared" ref="B15:F20" si="2">B4/B3-1</f>
        <v>-1.8867924528301883E-2</v>
      </c>
      <c r="C15" s="15">
        <f t="shared" si="2"/>
        <v>-3.1746031746031855E-2</v>
      </c>
      <c r="D15" s="15">
        <f t="shared" si="2"/>
        <v>4.0201005025125802E-2</v>
      </c>
      <c r="E15" s="15">
        <f t="shared" si="2"/>
        <v>-9.1324200913243114E-3</v>
      </c>
      <c r="F15" s="15">
        <f t="shared" si="2"/>
        <v>-1.6129032258064613E-2</v>
      </c>
      <c r="H15" s="15">
        <f t="shared" ref="H15:L20" si="3">H4/H3-1</f>
        <v>4.2758501141189065E-3</v>
      </c>
      <c r="I15" s="15">
        <f t="shared" si="3"/>
        <v>5.5501035221472428E-4</v>
      </c>
      <c r="J15" s="15">
        <f t="shared" si="3"/>
        <v>-5.8427222588819383E-3</v>
      </c>
      <c r="K15" s="15">
        <f t="shared" si="3"/>
        <v>-3.0922212939757943E-3</v>
      </c>
      <c r="L15" s="15">
        <f t="shared" si="3"/>
        <v>-1.4237011548448586E-2</v>
      </c>
    </row>
    <row r="16" spans="1:12" x14ac:dyDescent="0.25">
      <c r="A16" s="1">
        <v>4</v>
      </c>
      <c r="B16" s="15">
        <f t="shared" si="2"/>
        <v>-6.4102564102564097E-2</v>
      </c>
      <c r="C16" s="15">
        <f t="shared" si="2"/>
        <v>-1.6393442622950727E-2</v>
      </c>
      <c r="D16" s="15">
        <f t="shared" si="2"/>
        <v>8.2125603864734442E-2</v>
      </c>
      <c r="E16" s="15">
        <f t="shared" si="2"/>
        <v>-6.9124423963133896E-3</v>
      </c>
      <c r="F16" s="15">
        <f t="shared" si="2"/>
        <v>1.6393442622950838E-2</v>
      </c>
      <c r="H16" s="15">
        <f t="shared" si="3"/>
        <v>-4.891976640487905E-3</v>
      </c>
      <c r="I16" s="15">
        <f t="shared" si="3"/>
        <v>-9.8336341086708856E-3</v>
      </c>
      <c r="J16" s="15">
        <f t="shared" si="3"/>
        <v>7.7027839827992217E-4</v>
      </c>
      <c r="K16" s="15">
        <f t="shared" si="3"/>
        <v>-9.228329502138588E-3</v>
      </c>
      <c r="L16" s="15">
        <f t="shared" si="3"/>
        <v>-1.1681315661816849E-2</v>
      </c>
    </row>
    <row r="17" spans="1:13" x14ac:dyDescent="0.25">
      <c r="A17" s="1">
        <v>5</v>
      </c>
      <c r="B17" s="15">
        <f t="shared" si="2"/>
        <v>2.0547945205479534E-2</v>
      </c>
      <c r="C17" s="15">
        <f t="shared" si="2"/>
        <v>0</v>
      </c>
      <c r="D17" s="15">
        <f t="shared" si="2"/>
        <v>0</v>
      </c>
      <c r="E17" s="15">
        <f t="shared" si="2"/>
        <v>-9.2807424593965848E-3</v>
      </c>
      <c r="F17" s="15">
        <f t="shared" si="2"/>
        <v>-4.0322580645161366E-2</v>
      </c>
      <c r="H17" s="15">
        <f t="shared" si="3"/>
        <v>1.0726794147023933E-2</v>
      </c>
      <c r="I17" s="15">
        <f t="shared" si="3"/>
        <v>-5.7455643639109377E-3</v>
      </c>
      <c r="J17" s="15">
        <f t="shared" si="3"/>
        <v>-1.5295452796169062E-3</v>
      </c>
      <c r="K17" s="15">
        <f t="shared" si="3"/>
        <v>4.3289471172411886E-3</v>
      </c>
      <c r="L17" s="15">
        <f t="shared" si="3"/>
        <v>1.3772402679311568E-2</v>
      </c>
    </row>
    <row r="18" spans="1:13" x14ac:dyDescent="0.25">
      <c r="A18" s="1">
        <v>6</v>
      </c>
      <c r="B18" s="15">
        <f t="shared" si="2"/>
        <v>1.3422818791946511E-2</v>
      </c>
      <c r="C18" s="15">
        <f t="shared" si="2"/>
        <v>0</v>
      </c>
      <c r="D18" s="15">
        <f t="shared" si="2"/>
        <v>4.9107142857142794E-2</v>
      </c>
      <c r="E18" s="15">
        <f t="shared" si="2"/>
        <v>2.8103044496487151E-2</v>
      </c>
      <c r="F18" s="15">
        <f t="shared" si="2"/>
        <v>1.6806722689075793E-2</v>
      </c>
      <c r="H18" s="15">
        <f t="shared" si="3"/>
        <v>-4.0072078256392363E-3</v>
      </c>
      <c r="I18" s="15">
        <f t="shared" si="3"/>
        <v>6.9071828322790907E-3</v>
      </c>
      <c r="J18" s="15">
        <f t="shared" si="3"/>
        <v>-1.3990372393206663E-3</v>
      </c>
      <c r="K18" s="15">
        <f t="shared" si="3"/>
        <v>2.5045873571705179E-3</v>
      </c>
      <c r="L18" s="15">
        <f t="shared" si="3"/>
        <v>7.4909600617560912E-3</v>
      </c>
    </row>
    <row r="19" spans="1:13" x14ac:dyDescent="0.25">
      <c r="A19" s="1">
        <v>7</v>
      </c>
      <c r="B19" s="15">
        <f t="shared" si="2"/>
        <v>-1.9867549668874163E-2</v>
      </c>
      <c r="C19" s="15">
        <f t="shared" si="2"/>
        <v>0</v>
      </c>
      <c r="D19" s="15">
        <f t="shared" si="2"/>
        <v>-2.1276595744680771E-2</v>
      </c>
      <c r="E19" s="15">
        <f t="shared" si="2"/>
        <v>4.5558086560364419E-3</v>
      </c>
      <c r="F19" s="15">
        <f t="shared" si="2"/>
        <v>-8.2644628099174389E-3</v>
      </c>
      <c r="H19" s="15">
        <f t="shared" si="3"/>
        <v>-1.3525970725319914E-3</v>
      </c>
      <c r="I19" s="15">
        <f t="shared" si="3"/>
        <v>1.794890745452804E-3</v>
      </c>
      <c r="J19" s="15">
        <f t="shared" si="3"/>
        <v>5.2902840099069426E-3</v>
      </c>
      <c r="K19" s="15">
        <f t="shared" si="3"/>
        <v>-2.6252154864381261E-4</v>
      </c>
      <c r="L19" s="15">
        <f t="shared" si="3"/>
        <v>-1.9709747503515729E-3</v>
      </c>
    </row>
    <row r="20" spans="1:13" x14ac:dyDescent="0.25">
      <c r="A20" s="1">
        <v>8</v>
      </c>
      <c r="B20" s="15">
        <f t="shared" si="2"/>
        <v>-6.7567567567567988E-3</v>
      </c>
      <c r="C20" s="15">
        <f t="shared" si="2"/>
        <v>0</v>
      </c>
      <c r="D20" s="15">
        <f t="shared" si="2"/>
        <v>8.6956521739129933E-3</v>
      </c>
      <c r="E20" s="15">
        <f t="shared" si="2"/>
        <v>1.1337868480725488E-2</v>
      </c>
      <c r="F20" s="15">
        <f t="shared" si="2"/>
        <v>-8.3333333333334147E-3</v>
      </c>
      <c r="H20" s="15">
        <f t="shared" si="3"/>
        <v>3.1632101406886548E-5</v>
      </c>
      <c r="I20" s="15">
        <f t="shared" si="3"/>
        <v>6.9604310860109653E-3</v>
      </c>
      <c r="J20" s="15">
        <f t="shared" si="3"/>
        <v>-8.2816918896928549E-3</v>
      </c>
      <c r="K20" s="15">
        <f t="shared" si="3"/>
        <v>-1.6834967715958493E-3</v>
      </c>
      <c r="L20" s="15">
        <f t="shared" si="3"/>
        <v>1.5667616219164682E-2</v>
      </c>
    </row>
    <row r="23" spans="1:13" x14ac:dyDescent="0.25">
      <c r="A23" s="16" t="s">
        <v>126</v>
      </c>
      <c r="C23" s="10" t="s">
        <v>6</v>
      </c>
      <c r="D23" s="10" t="s">
        <v>66</v>
      </c>
      <c r="E23" s="10" t="s">
        <v>8</v>
      </c>
      <c r="F23" s="10" t="s">
        <v>68</v>
      </c>
      <c r="G23" s="10" t="s">
        <v>10</v>
      </c>
    </row>
    <row r="24" spans="1:13" x14ac:dyDescent="0.25">
      <c r="A24" s="16" t="s">
        <v>127</v>
      </c>
      <c r="C24" s="39">
        <f>SLOPE(B14:B20,H14:H20)</f>
        <v>2.5326868132044518</v>
      </c>
      <c r="D24" s="39">
        <f t="shared" ref="D24:G24" si="4">SLOPE(C14:C20,I14:I20)</f>
        <v>0.48352851401334468</v>
      </c>
      <c r="E24" s="39">
        <f t="shared" si="4"/>
        <v>-1.4862895289599896</v>
      </c>
      <c r="F24" s="39">
        <f t="shared" si="4"/>
        <v>1.1429256476562322</v>
      </c>
      <c r="G24" s="39">
        <f t="shared" si="4"/>
        <v>-9.5159653833031127E-2</v>
      </c>
      <c r="I24" s="39">
        <f>SLOPE(H14:H20,H14:H20)</f>
        <v>1</v>
      </c>
      <c r="J24" s="39">
        <f t="shared" ref="J24:M24" si="5">SLOPE(I14:I20,I14:I20)</f>
        <v>1</v>
      </c>
      <c r="K24" s="39">
        <f t="shared" si="5"/>
        <v>1</v>
      </c>
      <c r="L24" s="39">
        <f t="shared" si="5"/>
        <v>1</v>
      </c>
      <c r="M24" s="39">
        <f t="shared" si="5"/>
        <v>1</v>
      </c>
    </row>
    <row r="25" spans="1:13" x14ac:dyDescent="0.25">
      <c r="A25" s="16" t="s">
        <v>128</v>
      </c>
      <c r="C25" s="17" t="s">
        <v>133</v>
      </c>
      <c r="D25" s="17">
        <v>0.06</v>
      </c>
      <c r="E25" s="17" t="s">
        <v>133</v>
      </c>
      <c r="F25" s="17">
        <v>0.06</v>
      </c>
      <c r="G25" s="17">
        <v>0.06</v>
      </c>
      <c r="I25" s="40">
        <v>3.5000000000000003E-2</v>
      </c>
      <c r="J25" s="40">
        <v>0.06</v>
      </c>
      <c r="K25" s="40">
        <v>3.5000000000000003E-2</v>
      </c>
      <c r="L25" s="40">
        <v>0.06</v>
      </c>
      <c r="M25" s="40">
        <v>0.06</v>
      </c>
    </row>
    <row r="26" spans="1:13" x14ac:dyDescent="0.25">
      <c r="A26" s="16" t="s">
        <v>129</v>
      </c>
      <c r="C26" s="17">
        <f>B9/B2-1</f>
        <v>-3.2894736842105199E-2</v>
      </c>
      <c r="D26" s="17">
        <f t="shared" ref="D26:G26" si="6">C9/C2-1</f>
        <v>-6.25E-2</v>
      </c>
      <c r="E26" s="17">
        <f t="shared" si="6"/>
        <v>0.15999999999999992</v>
      </c>
      <c r="F26" s="17">
        <f t="shared" si="6"/>
        <v>2.7649769585253559E-2</v>
      </c>
      <c r="G26" s="17">
        <f t="shared" si="6"/>
        <v>-7.03125E-2</v>
      </c>
      <c r="I26" s="17">
        <f>H9/H2-1</f>
        <v>4.5017266006259771E-3</v>
      </c>
      <c r="J26" s="17">
        <f t="shared" ref="J26:M26" si="7">I9/I2-1</f>
        <v>5.1428949298450988E-3</v>
      </c>
      <c r="K26" s="17">
        <f t="shared" si="7"/>
        <v>6.6434714542999984E-3</v>
      </c>
      <c r="L26" s="17">
        <f t="shared" si="7"/>
        <v>-7.6090786880539385E-3</v>
      </c>
      <c r="M26" s="17">
        <f t="shared" si="7"/>
        <v>-6.3414152062195583E-3</v>
      </c>
    </row>
    <row r="27" spans="1:13" x14ac:dyDescent="0.25">
      <c r="A27" s="16" t="s">
        <v>130</v>
      </c>
      <c r="C27" s="17">
        <f>C25+C24*(C26-C25)</f>
        <v>-0.13695610468598632</v>
      </c>
      <c r="D27" s="17">
        <f t="shared" ref="D27:G27" si="8">D25+D24*(D26-D25)</f>
        <v>7.6775703336527668E-4</v>
      </c>
      <c r="E27" s="17">
        <f t="shared" si="8"/>
        <v>-0.15078619111999858</v>
      </c>
      <c r="F27" s="17">
        <f t="shared" si="8"/>
        <v>2.3026091951397584E-2</v>
      </c>
      <c r="G27" s="17">
        <f t="shared" si="8"/>
        <v>7.2400492390116866E-2</v>
      </c>
      <c r="I27" s="17">
        <f>I25+I24*(I26-I25)</f>
        <v>4.5017266006259771E-3</v>
      </c>
      <c r="J27" s="17">
        <f t="shared" ref="J27:M27" si="9">J25+J24*(J26-J25)</f>
        <v>5.1428949298450988E-3</v>
      </c>
      <c r="K27" s="17">
        <f t="shared" si="9"/>
        <v>6.6434714542999984E-3</v>
      </c>
      <c r="L27" s="17">
        <f t="shared" si="9"/>
        <v>-7.6090786880539385E-3</v>
      </c>
      <c r="M27" s="17">
        <f t="shared" si="9"/>
        <v>-6.3414152062195583E-3</v>
      </c>
    </row>
    <row r="28" spans="1:13" x14ac:dyDescent="0.25">
      <c r="A28" s="16" t="s">
        <v>131</v>
      </c>
      <c r="C28" s="17">
        <f>B9/B2-1</f>
        <v>-3.2894736842105199E-2</v>
      </c>
      <c r="D28" s="17">
        <f t="shared" ref="D28:G28" si="10">C9/C2-1</f>
        <v>-6.25E-2</v>
      </c>
      <c r="E28" s="17">
        <f t="shared" si="10"/>
        <v>0.15999999999999992</v>
      </c>
      <c r="F28" s="17">
        <f t="shared" si="10"/>
        <v>2.7649769585253559E-2</v>
      </c>
      <c r="G28" s="17">
        <f t="shared" si="10"/>
        <v>-7.03125E-2</v>
      </c>
      <c r="I28" s="17">
        <f>H9/H2-1</f>
        <v>4.5017266006259771E-3</v>
      </c>
      <c r="J28" s="17">
        <f t="shared" ref="J28:M28" si="11">I9/I2-1</f>
        <v>5.1428949298450988E-3</v>
      </c>
      <c r="K28" s="17">
        <f t="shared" si="11"/>
        <v>6.6434714542999984E-3</v>
      </c>
      <c r="L28" s="17">
        <f t="shared" si="11"/>
        <v>-7.6090786880539385E-3</v>
      </c>
      <c r="M28" s="17">
        <f t="shared" si="11"/>
        <v>-6.3414152062195583E-3</v>
      </c>
    </row>
    <row r="29" spans="1:13" x14ac:dyDescent="0.25">
      <c r="A29" s="16" t="s">
        <v>132</v>
      </c>
      <c r="C29" s="31">
        <f>C28-C27</f>
        <v>0.10406136784388112</v>
      </c>
      <c r="D29" s="31">
        <f t="shared" ref="D29:G29" si="12">D28-D27</f>
        <v>-6.3267757033365277E-2</v>
      </c>
      <c r="E29" s="31">
        <f t="shared" si="12"/>
        <v>0.3107861911199985</v>
      </c>
      <c r="F29" s="31">
        <f t="shared" si="12"/>
        <v>4.6236776338559743E-3</v>
      </c>
      <c r="G29" s="31">
        <f t="shared" si="12"/>
        <v>-0.14271299239011687</v>
      </c>
      <c r="I29" s="31">
        <f>I28-I27</f>
        <v>0</v>
      </c>
      <c r="J29" s="31">
        <f t="shared" ref="J29:M29" si="13">J28-J27</f>
        <v>0</v>
      </c>
      <c r="K29" s="31">
        <f t="shared" si="13"/>
        <v>0</v>
      </c>
      <c r="L29" s="31">
        <f t="shared" si="13"/>
        <v>0</v>
      </c>
      <c r="M29" s="31">
        <f t="shared" si="13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(2)</vt:lpstr>
      <vt:lpstr>Sheet2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PUTRI</dc:creator>
  <cp:lastModifiedBy>PUTRI</cp:lastModifiedBy>
  <dcterms:created xsi:type="dcterms:W3CDTF">2025-05-13T04:00:35Z</dcterms:created>
  <dcterms:modified xsi:type="dcterms:W3CDTF">2025-05-16T07:12:03Z</dcterms:modified>
</cp:coreProperties>
</file>